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90" windowHeight="7290" tabRatio="604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<sst xmlns="http://schemas.openxmlformats.org/spreadsheetml/2006/main" count="236" uniqueCount="166">
  <si>
    <t>I кв.</t>
  </si>
  <si>
    <t>II кв.</t>
  </si>
  <si>
    <t>III кв.</t>
  </si>
  <si>
    <t>IV кв.</t>
  </si>
  <si>
    <t>Рік</t>
  </si>
  <si>
    <t>січень</t>
  </si>
  <si>
    <t>лютий</t>
  </si>
  <si>
    <t>Ітого по I кв.</t>
  </si>
  <si>
    <t>квітень</t>
  </si>
  <si>
    <t>травень</t>
  </si>
  <si>
    <t>червень</t>
  </si>
  <si>
    <t>Ітого по II кв.</t>
  </si>
  <si>
    <t>липень</t>
  </si>
  <si>
    <t>серпень</t>
  </si>
  <si>
    <t>вересень</t>
  </si>
  <si>
    <t>Ітого по III кв.</t>
  </si>
  <si>
    <t>жовтень</t>
  </si>
  <si>
    <t>листопад</t>
  </si>
  <si>
    <t>грудень</t>
  </si>
  <si>
    <t>Ітого по IV кв.</t>
  </si>
  <si>
    <t>Кількість днів</t>
  </si>
  <si>
    <t>у тому числі:</t>
  </si>
  <si>
    <t>березень</t>
  </si>
  <si>
    <t>Показники</t>
  </si>
  <si>
    <t>Од.</t>
  </si>
  <si>
    <t>1.</t>
  </si>
  <si>
    <t>2.</t>
  </si>
  <si>
    <t xml:space="preserve"> </t>
  </si>
  <si>
    <t>№ з/п</t>
  </si>
  <si>
    <t>з/п</t>
  </si>
  <si>
    <t>тис.м3</t>
  </si>
  <si>
    <t>Річний  план</t>
  </si>
  <si>
    <t>Піднято води насосними станціями</t>
  </si>
  <si>
    <t>Витрати води на технологічні та</t>
  </si>
  <si>
    <t>господарські потреби</t>
  </si>
  <si>
    <t>Поставлено води сторонніми</t>
  </si>
  <si>
    <t>підприємствами</t>
  </si>
  <si>
    <t>у тому числі на потреби:</t>
  </si>
  <si>
    <t>Подано води в мережу (II підйом)</t>
  </si>
  <si>
    <t>(I підйому)</t>
  </si>
  <si>
    <t>водопровідного господарства</t>
  </si>
  <si>
    <t>каналізаційного господарства</t>
  </si>
  <si>
    <t>Втрати та не обліковані витрати</t>
  </si>
  <si>
    <t>води при транспортуванні</t>
  </si>
  <si>
    <t>Реалізація води, у тому числі на</t>
  </si>
  <si>
    <t>потреби:</t>
  </si>
  <si>
    <t>інших водопровідно-каналізаційних</t>
  </si>
  <si>
    <t>господарств</t>
  </si>
  <si>
    <t>Пропуск стоків через очисні</t>
  </si>
  <si>
    <t>споруди, у тому числі біологічна</t>
  </si>
  <si>
    <t>очистка стоків</t>
  </si>
  <si>
    <t>Загальний обсяг водовідведення,</t>
  </si>
  <si>
    <t>технологічних та господарських</t>
  </si>
  <si>
    <t>потреб КП ТВКГ</t>
  </si>
  <si>
    <t>поставлено води сторонніми підпри-ємствами,тис.м3</t>
  </si>
  <si>
    <t>подано води в мережу (IIпідйому),тис.м3</t>
  </si>
  <si>
    <t>Витрати води на технологічні та господарські потреби  після II підйому, у тому числі на потреби,тис.м3:</t>
  </si>
  <si>
    <t>водопровідного господарства,тис.м3</t>
  </si>
  <si>
    <t>каналізаційного господарства,тис.м3</t>
  </si>
  <si>
    <t>Втрати та не обліковані витрати води при транспортуванні,тис.м3</t>
  </si>
  <si>
    <t>у відсотках до поданої води,%</t>
  </si>
  <si>
    <t>Реалізація води, у тому числі на потреби,тис.м3:</t>
  </si>
  <si>
    <t>населення,тис.м3</t>
  </si>
  <si>
    <t>інших водопровідно-каналізаційних господарств,тис.м3</t>
  </si>
  <si>
    <t>бюджетних установ,тис.м3</t>
  </si>
  <si>
    <t>інших споживачів,тис.м3</t>
  </si>
  <si>
    <t>Пропуск стоків через очисні споруди</t>
  </si>
  <si>
    <t>у тому числі біологічна очистка стоків</t>
  </si>
  <si>
    <t>Загальний обсяг водовідведення ,у тому числі на потреби,тис.м3</t>
  </si>
  <si>
    <t>стічні води від не облікованих втрат, технологічних та господарських потреб КП ТВКГ,тис.м3</t>
  </si>
  <si>
    <t xml:space="preserve">                 Виконання</t>
  </si>
  <si>
    <t>Запланова-</t>
  </si>
  <si>
    <t>но на</t>
  </si>
  <si>
    <t>Піднято води нсосними станціями (I підйому) ,тис.м3</t>
  </si>
  <si>
    <t>водовідведення у від-</t>
  </si>
  <si>
    <t>сотках до поданої водопроводом води</t>
  </si>
  <si>
    <t>(коеф. водовідведення),%</t>
  </si>
  <si>
    <t>5.1</t>
  </si>
  <si>
    <t>5.2</t>
  </si>
  <si>
    <t>підйому у тому числі на потреби:</t>
  </si>
  <si>
    <t>господарські потреби після I-го</t>
  </si>
  <si>
    <t>2015рік</t>
  </si>
  <si>
    <t>населення, у тому числі</t>
  </si>
  <si>
    <t>у т.числі:</t>
  </si>
  <si>
    <t>бюджетних установ,у т.числі:</t>
  </si>
  <si>
    <t>інших споживачів,у т.числі:</t>
  </si>
  <si>
    <t>7.1</t>
  </si>
  <si>
    <t>7.2</t>
  </si>
  <si>
    <t>7.3</t>
  </si>
  <si>
    <t>7.4</t>
  </si>
  <si>
    <t>від інших споживачів,тис.м3</t>
  </si>
  <si>
    <t>бюджетні установи,тис.м3</t>
  </si>
  <si>
    <t>9.1</t>
  </si>
  <si>
    <t>9.2</t>
  </si>
  <si>
    <t>9.3</t>
  </si>
  <si>
    <t>від населення,тис.м3</t>
  </si>
  <si>
    <t>9.4</t>
  </si>
  <si>
    <t>9.6</t>
  </si>
  <si>
    <t>населення з використанням ВБМ</t>
  </si>
  <si>
    <t>населення</t>
  </si>
  <si>
    <t>бюджетні установи</t>
  </si>
  <si>
    <t>населення з використ. ВБМ</t>
  </si>
  <si>
    <t>бюдж.установи з використ. ВБМ</t>
  </si>
  <si>
    <t>ІТНВПВ ВБМ КП ЖЕО холодна вода</t>
  </si>
  <si>
    <t>ІТНВПВ ВБМ КП ЖЕО гаряча вода</t>
  </si>
  <si>
    <t>бюджетних установ, у тому числі:</t>
  </si>
  <si>
    <t>інших споживачів, у тому числі:</t>
  </si>
  <si>
    <t>інші споживачі з використанням ВБМ</t>
  </si>
  <si>
    <t>стічні води від необлікованих втрат,</t>
  </si>
  <si>
    <t>населення з використанням ВБМ,тис.м3</t>
  </si>
  <si>
    <t>населення тис.м3</t>
  </si>
  <si>
    <t>бюджетних установи.,тис.м3</t>
  </si>
  <si>
    <t>інших споживачів з використ. ВБМ</t>
  </si>
  <si>
    <t>інших споживачі,тис.м3</t>
  </si>
  <si>
    <t>6.1</t>
  </si>
  <si>
    <t>інших водопровідно-каналізаційних господарств                           тис.м3</t>
  </si>
  <si>
    <t>інших споживачівз використ. ВБМ</t>
  </si>
  <si>
    <t>інших споживачв,тис.м3</t>
  </si>
  <si>
    <t>бюджетних установ.,тис.м3</t>
  </si>
  <si>
    <t>2017 рік</t>
  </si>
  <si>
    <t>2016рік</t>
  </si>
  <si>
    <t>на 12 місяців з  "1"__січня_____2017 року</t>
  </si>
  <si>
    <t>ІТНВПВ ВБМ-ХВП</t>
  </si>
  <si>
    <t>ІТНВПВ ВБМ -ГВП</t>
  </si>
  <si>
    <t>9.5</t>
  </si>
  <si>
    <t xml:space="preserve">           відведення комунального підприємства "Теплопостачання та водо-</t>
  </si>
  <si>
    <t>каналізаційне  господарство"</t>
  </si>
  <si>
    <t xml:space="preserve"> ліцензованої діяльності з централізованого водопостачання та водовід-</t>
  </si>
  <si>
    <t xml:space="preserve">      Річний  план ліцензованої діяльності з централізованого водопостачання  та водовідведення комунального підприємства </t>
  </si>
  <si>
    <t xml:space="preserve">                                     "Теплопостачання та водо-каналізаційне господарство"  з розбивкою по  кварталам  на 2017 рік</t>
  </si>
  <si>
    <r>
      <t>Витрати води на технологічні та господарські потреби, тис.м</t>
    </r>
    <r>
      <rPr>
        <vertAlign val="superscript"/>
        <sz val="9"/>
        <rFont val="Times New Roman"/>
        <family val="1"/>
      </rPr>
      <t>3</t>
    </r>
  </si>
  <si>
    <t>_____________________________</t>
  </si>
  <si>
    <t>8.1</t>
  </si>
  <si>
    <t xml:space="preserve">                   продовження додатку 1</t>
  </si>
  <si>
    <t xml:space="preserve">№ </t>
  </si>
  <si>
    <t>3.</t>
  </si>
  <si>
    <t>4.</t>
  </si>
  <si>
    <t>5.</t>
  </si>
  <si>
    <t>6.</t>
  </si>
  <si>
    <t>7.</t>
  </si>
  <si>
    <t>8.</t>
  </si>
  <si>
    <t>9.</t>
  </si>
  <si>
    <t>вим.</t>
  </si>
  <si>
    <t>10.</t>
  </si>
  <si>
    <t xml:space="preserve">                 до рішення виконавчого комітету</t>
  </si>
  <si>
    <t xml:space="preserve">                 Додаток  1</t>
  </si>
  <si>
    <t xml:space="preserve">                 Южноукраїнської міської ради</t>
  </si>
  <si>
    <t xml:space="preserve">                  від "______"________№_______</t>
  </si>
  <si>
    <t xml:space="preserve">Директор  комунального підприємства                                                                 </t>
  </si>
  <si>
    <t>"Теплопостачання та водо-каналізаційне</t>
  </si>
  <si>
    <t>господарство"</t>
  </si>
  <si>
    <t xml:space="preserve">житлово-експлуатаційні організації для здійснення діяльності з утримання будинків,споруд та прибудинкових територій, в тому числі (недооблік на квартирних лічильниках) ІТНВПВ ВБМ  </t>
  </si>
  <si>
    <t>бюджетні установи з використ. ВБМ</t>
  </si>
  <si>
    <t>інші  споживачі</t>
  </si>
  <si>
    <t>житлово-експлуатаційні організації :</t>
  </si>
  <si>
    <t>населення, у тому числі:</t>
  </si>
  <si>
    <t>бюджетні установи з використ.ВБМ</t>
  </si>
  <si>
    <t>інші споживачі з використ.ВБМ</t>
  </si>
  <si>
    <t xml:space="preserve">                     </t>
  </si>
  <si>
    <t>Заступник начальника управління житлово-</t>
  </si>
  <si>
    <t xml:space="preserve">комунального господарства та будівництва  міської ради                                 </t>
  </si>
  <si>
    <t xml:space="preserve">                   Божко В.А.</t>
  </si>
  <si>
    <t xml:space="preserve">                    Потюк В.Д.</t>
  </si>
  <si>
    <t>діяльності виконавчих органів ради</t>
  </si>
  <si>
    <t>Заступник міського голови з питань</t>
  </si>
  <si>
    <t>Бацман М.В.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</si>
</sst>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%"/>
    <numFmt numFmtId="188" formatCode="0.00000"/>
    <numFmt numFmtId="189" formatCode="#,##0.0"/>
    <numFmt numFmtId="190" formatCode="[$-FC19]d\ mmmm\ yyyy\ &quot;г.&quot;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85" fontId="6" fillId="0" borderId="11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justify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49" fontId="10" fillId="0" borderId="23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wrapText="1"/>
    </xf>
    <xf numFmtId="0" fontId="10" fillId="24" borderId="23" xfId="0" applyFont="1" applyFill="1" applyBorder="1" applyAlignment="1">
      <alignment horizontal="center" vertical="center"/>
    </xf>
    <xf numFmtId="49" fontId="10" fillId="24" borderId="20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49" fontId="10" fillId="24" borderId="14" xfId="0" applyNumberFormat="1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wrapText="1"/>
    </xf>
    <xf numFmtId="2" fontId="10" fillId="0" borderId="25" xfId="0" applyNumberFormat="1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10" fillId="0" borderId="26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/>
    </xf>
    <xf numFmtId="185" fontId="10" fillId="0" borderId="14" xfId="0" applyNumberFormat="1" applyFont="1" applyFill="1" applyBorder="1" applyAlignment="1">
      <alignment/>
    </xf>
    <xf numFmtId="185" fontId="10" fillId="0" borderId="19" xfId="0" applyNumberFormat="1" applyFont="1" applyFill="1" applyBorder="1" applyAlignment="1">
      <alignment/>
    </xf>
    <xf numFmtId="185" fontId="10" fillId="0" borderId="23" xfId="0" applyNumberFormat="1" applyFont="1" applyFill="1" applyBorder="1" applyAlignment="1">
      <alignment/>
    </xf>
    <xf numFmtId="185" fontId="10" fillId="0" borderId="15" xfId="0" applyNumberFormat="1" applyFont="1" applyFill="1" applyBorder="1" applyAlignment="1">
      <alignment/>
    </xf>
    <xf numFmtId="185" fontId="10" fillId="0" borderId="13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2" fontId="10" fillId="0" borderId="24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 horizontal="left" vertical="top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4" xfId="0" applyFont="1" applyBorder="1" applyAlignment="1">
      <alignment/>
    </xf>
    <xf numFmtId="185" fontId="1" fillId="0" borderId="16" xfId="0" applyNumberFormat="1" applyFont="1" applyBorder="1" applyAlignment="1">
      <alignment/>
    </xf>
    <xf numFmtId="186" fontId="1" fillId="0" borderId="16" xfId="0" applyNumberFormat="1" applyFont="1" applyBorder="1" applyAlignment="1">
      <alignment/>
    </xf>
    <xf numFmtId="185" fontId="1" fillId="0" borderId="17" xfId="0" applyNumberFormat="1" applyFont="1" applyBorder="1" applyAlignment="1">
      <alignment/>
    </xf>
    <xf numFmtId="185" fontId="1" fillId="0" borderId="13" xfId="0" applyNumberFormat="1" applyFont="1" applyBorder="1" applyAlignment="1">
      <alignment/>
    </xf>
    <xf numFmtId="185" fontId="1" fillId="0" borderId="14" xfId="0" applyNumberFormat="1" applyFon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20" xfId="0" applyNumberFormat="1" applyFont="1" applyBorder="1" applyAlignment="1">
      <alignment/>
    </xf>
    <xf numFmtId="185" fontId="1" fillId="0" borderId="18" xfId="0" applyNumberFormat="1" applyFont="1" applyBorder="1" applyAlignment="1">
      <alignment/>
    </xf>
    <xf numFmtId="185" fontId="1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5" fontId="1" fillId="0" borderId="15" xfId="0" applyNumberFormat="1" applyFont="1" applyBorder="1" applyAlignment="1">
      <alignment/>
    </xf>
    <xf numFmtId="185" fontId="1" fillId="0" borderId="22" xfId="0" applyNumberFormat="1" applyFont="1" applyBorder="1" applyAlignment="1">
      <alignment/>
    </xf>
    <xf numFmtId="185" fontId="1" fillId="0" borderId="23" xfId="0" applyNumberFormat="1" applyFont="1" applyBorder="1" applyAlignment="1">
      <alignment/>
    </xf>
    <xf numFmtId="186" fontId="1" fillId="0" borderId="17" xfId="0" applyNumberFormat="1" applyFont="1" applyBorder="1" applyAlignment="1">
      <alignment/>
    </xf>
    <xf numFmtId="186" fontId="1" fillId="0" borderId="26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186" fontId="1" fillId="0" borderId="15" xfId="0" applyNumberFormat="1" applyFont="1" applyBorder="1" applyAlignment="1">
      <alignment/>
    </xf>
    <xf numFmtId="186" fontId="1" fillId="0" borderId="22" xfId="0" applyNumberFormat="1" applyFont="1" applyBorder="1" applyAlignment="1">
      <alignment/>
    </xf>
    <xf numFmtId="186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0" fillId="24" borderId="26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/>
    </xf>
    <xf numFmtId="1" fontId="10" fillId="0" borderId="14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/>
    </xf>
    <xf numFmtId="49" fontId="10" fillId="24" borderId="18" xfId="0" applyNumberFormat="1" applyFont="1" applyFill="1" applyBorder="1" applyAlignment="1">
      <alignment horizontal="center" vertical="center"/>
    </xf>
    <xf numFmtId="49" fontId="10" fillId="24" borderId="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/>
    </xf>
    <xf numFmtId="185" fontId="10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5" fontId="1" fillId="0" borderId="25" xfId="0" applyNumberFormat="1" applyFont="1" applyBorder="1" applyAlignment="1">
      <alignment/>
    </xf>
    <xf numFmtId="185" fontId="1" fillId="0" borderId="27" xfId="0" applyNumberFormat="1" applyFont="1" applyBorder="1" applyAlignment="1">
      <alignment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7"/>
  <sheetViews>
    <sheetView zoomScalePageLayoutView="0" workbookViewId="0" topLeftCell="A97">
      <selection activeCell="H90" sqref="H90"/>
    </sheetView>
  </sheetViews>
  <sheetFormatPr defaultColWidth="9.00390625" defaultRowHeight="12.75"/>
  <cols>
    <col min="1" max="1" width="5.00390625" style="0" customWidth="1"/>
    <col min="5" max="5" width="9.75390625" style="0" customWidth="1"/>
    <col min="6" max="6" width="7.375" style="0" customWidth="1"/>
    <col min="7" max="7" width="11.375" style="0" customWidth="1"/>
    <col min="8" max="8" width="10.875" style="0" customWidth="1"/>
    <col min="9" max="9" width="12.875" style="0" customWidth="1"/>
    <col min="10" max="10" width="0.2421875" style="0" customWidth="1"/>
  </cols>
  <sheetData>
    <row r="1" spans="1:9" ht="15.75">
      <c r="A1" s="6"/>
      <c r="F1" s="2" t="s">
        <v>145</v>
      </c>
      <c r="G1" s="2"/>
      <c r="H1" s="2"/>
      <c r="I1" s="2"/>
    </row>
    <row r="2" spans="1:40" ht="15.75">
      <c r="A2" s="6"/>
      <c r="B2" s="6"/>
      <c r="C2" s="6"/>
      <c r="D2" s="6"/>
      <c r="E2" s="6"/>
      <c r="F2" s="2" t="s">
        <v>144</v>
      </c>
      <c r="G2" s="2"/>
      <c r="H2" s="2"/>
      <c r="I2" s="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5.75">
      <c r="A3" s="6"/>
      <c r="B3" s="6"/>
      <c r="C3" s="6"/>
      <c r="D3" s="6"/>
      <c r="E3" s="6"/>
      <c r="F3" s="2" t="s">
        <v>146</v>
      </c>
      <c r="G3" s="2"/>
      <c r="H3" s="2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5.75">
      <c r="A4" s="6"/>
      <c r="B4" s="6"/>
      <c r="C4" s="6"/>
      <c r="D4" s="6"/>
      <c r="E4" s="6"/>
      <c r="F4" s="2" t="s">
        <v>147</v>
      </c>
      <c r="G4" s="2"/>
      <c r="H4" s="2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5.75">
      <c r="A5" s="6"/>
      <c r="B5" s="6"/>
      <c r="C5" s="6"/>
      <c r="D5" s="6"/>
      <c r="E5" s="6"/>
      <c r="F5" s="2"/>
      <c r="G5" s="2"/>
      <c r="H5" s="2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5.75">
      <c r="A7" s="6"/>
      <c r="B7" s="6"/>
      <c r="C7" s="6"/>
      <c r="D7" s="6"/>
      <c r="E7" s="2" t="s">
        <v>31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5.75">
      <c r="A8" s="6"/>
      <c r="B8" s="2" t="s">
        <v>127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5.75">
      <c r="A9" s="2" t="s">
        <v>125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5.75">
      <c r="A10" s="6" t="s">
        <v>27</v>
      </c>
      <c r="B10" s="6"/>
      <c r="C10" s="6"/>
      <c r="D10" s="2" t="s">
        <v>126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5.75">
      <c r="A11" s="6"/>
      <c r="B11" s="6"/>
      <c r="C11" s="2" t="s">
        <v>121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>
      <c r="A13" s="108"/>
      <c r="B13" s="45"/>
      <c r="C13" s="38"/>
      <c r="D13" s="38"/>
      <c r="E13" s="90"/>
      <c r="F13" s="137" t="s">
        <v>24</v>
      </c>
      <c r="G13" s="149" t="s">
        <v>70</v>
      </c>
      <c r="H13" s="89"/>
      <c r="I13" s="137" t="s">
        <v>71</v>
      </c>
      <c r="J13" s="10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5.75">
      <c r="A14" s="136" t="s">
        <v>134</v>
      </c>
      <c r="B14" s="91"/>
      <c r="C14" s="32" t="s">
        <v>23</v>
      </c>
      <c r="D14" s="32"/>
      <c r="E14" s="44"/>
      <c r="F14" s="106" t="s">
        <v>142</v>
      </c>
      <c r="G14" s="3"/>
      <c r="H14" s="4"/>
      <c r="I14" s="106" t="s">
        <v>72</v>
      </c>
      <c r="J14" s="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6.5" thickBot="1">
      <c r="A15" s="140" t="s">
        <v>29</v>
      </c>
      <c r="B15" s="92"/>
      <c r="C15" s="40"/>
      <c r="D15" s="40"/>
      <c r="E15" s="93"/>
      <c r="F15" s="96"/>
      <c r="G15" s="107" t="s">
        <v>81</v>
      </c>
      <c r="H15" s="107" t="s">
        <v>120</v>
      </c>
      <c r="I15" s="150" t="s">
        <v>119</v>
      </c>
      <c r="J15" s="11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13" customFormat="1" ht="15.75">
      <c r="A16" s="138" t="s">
        <v>25</v>
      </c>
      <c r="B16" s="45" t="s">
        <v>32</v>
      </c>
      <c r="C16" s="38"/>
      <c r="D16" s="38"/>
      <c r="E16" s="90"/>
      <c r="F16" s="94"/>
      <c r="G16" s="38"/>
      <c r="H16" s="45"/>
      <c r="I16" s="94"/>
      <c r="J16" s="1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0"/>
      <c r="AM16" s="10"/>
      <c r="AN16" s="10"/>
    </row>
    <row r="17" spans="1:40" s="14" customFormat="1" ht="16.5" thickBot="1">
      <c r="A17" s="139"/>
      <c r="B17" s="92" t="s">
        <v>39</v>
      </c>
      <c r="C17" s="40"/>
      <c r="D17" s="40"/>
      <c r="E17" s="93"/>
      <c r="F17" s="96" t="s">
        <v>30</v>
      </c>
      <c r="G17" s="99">
        <v>0</v>
      </c>
      <c r="H17" s="105">
        <v>0</v>
      </c>
      <c r="I17" s="102">
        <v>0</v>
      </c>
      <c r="J17" s="1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1"/>
      <c r="AM17" s="11"/>
      <c r="AN17" s="11"/>
    </row>
    <row r="18" spans="1:40" ht="15.75">
      <c r="A18" s="136" t="s">
        <v>26</v>
      </c>
      <c r="B18" s="43" t="s">
        <v>33</v>
      </c>
      <c r="C18" s="4"/>
      <c r="D18" s="4"/>
      <c r="E18" s="44"/>
      <c r="F18" s="36"/>
      <c r="G18" s="35"/>
      <c r="H18" s="103"/>
      <c r="I18" s="100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  <c r="AM18" s="6"/>
      <c r="AN18" s="6"/>
    </row>
    <row r="19" spans="1:40" ht="16.5" thickBot="1">
      <c r="A19" s="136"/>
      <c r="B19" s="43" t="s">
        <v>34</v>
      </c>
      <c r="C19" s="4"/>
      <c r="D19" s="4"/>
      <c r="E19" s="44"/>
      <c r="F19" s="36" t="s">
        <v>30</v>
      </c>
      <c r="G19" s="35">
        <v>0</v>
      </c>
      <c r="H19" s="103">
        <v>0</v>
      </c>
      <c r="I19" s="100">
        <v>0</v>
      </c>
      <c r="J19" s="1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  <c r="AM19" s="6"/>
      <c r="AN19" s="6"/>
    </row>
    <row r="20" spans="1:40" s="13" customFormat="1" ht="15.75">
      <c r="A20" s="108" t="s">
        <v>135</v>
      </c>
      <c r="B20" s="45" t="s">
        <v>35</v>
      </c>
      <c r="C20" s="38"/>
      <c r="D20" s="38"/>
      <c r="E20" s="90"/>
      <c r="F20" s="94"/>
      <c r="G20" s="109"/>
      <c r="H20" s="110"/>
      <c r="I20" s="111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0"/>
      <c r="AM20" s="10"/>
      <c r="AN20" s="10"/>
    </row>
    <row r="21" spans="1:40" s="14" customFormat="1" ht="16.5" thickBot="1">
      <c r="A21" s="140"/>
      <c r="B21" s="92" t="s">
        <v>36</v>
      </c>
      <c r="C21" s="40"/>
      <c r="D21" s="40"/>
      <c r="E21" s="93"/>
      <c r="F21" s="96" t="s">
        <v>30</v>
      </c>
      <c r="G21" s="112">
        <v>2582.285</v>
      </c>
      <c r="H21" s="113">
        <v>2422.099</v>
      </c>
      <c r="I21" s="102">
        <v>2400</v>
      </c>
      <c r="J21" s="1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1"/>
      <c r="AM21" s="11"/>
      <c r="AN21" s="11"/>
    </row>
    <row r="22" spans="1:40" ht="16.5" thickBot="1">
      <c r="A22" s="136" t="s">
        <v>136</v>
      </c>
      <c r="B22" s="43" t="s">
        <v>38</v>
      </c>
      <c r="C22" s="4"/>
      <c r="D22" s="4"/>
      <c r="E22" s="44"/>
      <c r="F22" s="36" t="s">
        <v>30</v>
      </c>
      <c r="G22" s="35">
        <f>SUM(G25,G29,G31)</f>
        <v>2582.2851</v>
      </c>
      <c r="H22" s="103">
        <f>SUM(H25,H29,H31)</f>
        <v>2422.09921</v>
      </c>
      <c r="I22" s="118">
        <f>SUM(I25,I29,I31)</f>
        <v>2399.998</v>
      </c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</row>
    <row r="23" spans="1:40" s="13" customFormat="1" ht="15.75">
      <c r="A23" s="108" t="s">
        <v>137</v>
      </c>
      <c r="B23" s="45" t="s">
        <v>33</v>
      </c>
      <c r="C23" s="38"/>
      <c r="D23" s="38"/>
      <c r="E23" s="90"/>
      <c r="F23" s="94"/>
      <c r="G23" s="109"/>
      <c r="H23" s="110"/>
      <c r="I23" s="111"/>
      <c r="J23" s="1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10"/>
      <c r="AM23" s="10"/>
      <c r="AN23" s="10"/>
    </row>
    <row r="24" spans="1:40" s="15" customFormat="1" ht="15.75">
      <c r="A24" s="136"/>
      <c r="B24" s="43" t="s">
        <v>80</v>
      </c>
      <c r="C24" s="4"/>
      <c r="D24" s="4"/>
      <c r="E24" s="44"/>
      <c r="F24" s="36"/>
      <c r="G24" s="35"/>
      <c r="H24" s="103"/>
      <c r="I24" s="100"/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14" customFormat="1" ht="16.5" thickBot="1">
      <c r="A25" s="140"/>
      <c r="B25" s="92" t="s">
        <v>79</v>
      </c>
      <c r="C25" s="40"/>
      <c r="D25" s="40"/>
      <c r="E25" s="93"/>
      <c r="F25" s="96" t="s">
        <v>30</v>
      </c>
      <c r="G25" s="99">
        <f>SUM(G26,G27)</f>
        <v>86.864</v>
      </c>
      <c r="H25" s="105">
        <f>SUM(H26,H27)</f>
        <v>86.372</v>
      </c>
      <c r="I25" s="102">
        <f>SUM(I26,I27)</f>
        <v>75.838</v>
      </c>
      <c r="J25" s="1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1"/>
      <c r="AM25" s="11"/>
      <c r="AN25" s="11"/>
    </row>
    <row r="26" spans="1:40" ht="16.5" thickBot="1">
      <c r="A26" s="141" t="s">
        <v>77</v>
      </c>
      <c r="B26" s="43" t="s">
        <v>40</v>
      </c>
      <c r="C26" s="4"/>
      <c r="D26" s="4"/>
      <c r="E26" s="44"/>
      <c r="F26" s="36" t="s">
        <v>30</v>
      </c>
      <c r="G26" s="35">
        <v>67.827</v>
      </c>
      <c r="H26" s="103">
        <v>66.862</v>
      </c>
      <c r="I26" s="100">
        <v>56.872</v>
      </c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  <c r="AM26" s="6"/>
      <c r="AN26" s="6"/>
    </row>
    <row r="27" spans="1:40" s="16" customFormat="1" ht="16.5" thickBot="1">
      <c r="A27" s="142" t="s">
        <v>78</v>
      </c>
      <c r="B27" s="41" t="s">
        <v>41</v>
      </c>
      <c r="C27" s="39"/>
      <c r="D27" s="39"/>
      <c r="E27" s="42"/>
      <c r="F27" s="37" t="s">
        <v>30</v>
      </c>
      <c r="G27" s="97">
        <v>19.037</v>
      </c>
      <c r="H27" s="104">
        <v>19.51</v>
      </c>
      <c r="I27" s="101">
        <v>18.966</v>
      </c>
      <c r="J27" s="2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2"/>
      <c r="AM27" s="12"/>
      <c r="AN27" s="12"/>
    </row>
    <row r="28" spans="1:40" ht="15.75">
      <c r="A28" s="141" t="s">
        <v>138</v>
      </c>
      <c r="B28" s="43" t="s">
        <v>42</v>
      </c>
      <c r="C28" s="4"/>
      <c r="D28" s="4"/>
      <c r="E28" s="44"/>
      <c r="F28" s="36"/>
      <c r="G28" s="35"/>
      <c r="H28" s="103"/>
      <c r="I28" s="100"/>
      <c r="J28" s="1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  <c r="AM28" s="6"/>
      <c r="AN28" s="6"/>
    </row>
    <row r="29" spans="1:40" ht="16.5" thickBot="1">
      <c r="A29" s="141"/>
      <c r="B29" s="43" t="s">
        <v>43</v>
      </c>
      <c r="C29" s="4"/>
      <c r="D29" s="4"/>
      <c r="E29" s="44"/>
      <c r="F29" s="36" t="s">
        <v>30</v>
      </c>
      <c r="G29" s="35">
        <v>508.996</v>
      </c>
      <c r="H29" s="103">
        <v>472.164</v>
      </c>
      <c r="I29" s="100">
        <v>477.84</v>
      </c>
      <c r="J29" s="18"/>
      <c r="K29" s="5"/>
      <c r="L29" s="5"/>
      <c r="M29" s="5"/>
      <c r="N29" s="5"/>
      <c r="O29" s="2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  <c r="AM29" s="6"/>
      <c r="AN29" s="6"/>
    </row>
    <row r="30" spans="1:40" s="13" customFormat="1" ht="15.75">
      <c r="A30" s="143" t="s">
        <v>139</v>
      </c>
      <c r="B30" s="45" t="s">
        <v>44</v>
      </c>
      <c r="C30" s="38"/>
      <c r="D30" s="38"/>
      <c r="E30" s="90"/>
      <c r="F30" s="94"/>
      <c r="G30" s="109"/>
      <c r="H30" s="110"/>
      <c r="I30" s="111"/>
      <c r="J30" s="1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10"/>
      <c r="AM30" s="10"/>
      <c r="AN30" s="10"/>
    </row>
    <row r="31" spans="1:40" s="14" customFormat="1" ht="16.5" thickBot="1">
      <c r="A31" s="144"/>
      <c r="B31" s="92" t="s">
        <v>45</v>
      </c>
      <c r="C31" s="40"/>
      <c r="D31" s="40"/>
      <c r="E31" s="93"/>
      <c r="F31" s="96" t="s">
        <v>30</v>
      </c>
      <c r="G31" s="112">
        <f>SUM(G32,G35,G36,G37,G42,G45)</f>
        <v>1986.4251</v>
      </c>
      <c r="H31" s="105">
        <f>SUM(H32,H35,H36,H37,H42,H45)</f>
        <v>1863.5632099999998</v>
      </c>
      <c r="I31" s="102">
        <f>SUM(I32,I42,I45)</f>
        <v>1846.32</v>
      </c>
      <c r="J31" s="17"/>
      <c r="K31" s="5"/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1"/>
      <c r="AM31" s="11"/>
      <c r="AN31" s="11"/>
    </row>
    <row r="32" spans="1:40" ht="15.75">
      <c r="A32" s="143" t="s">
        <v>86</v>
      </c>
      <c r="B32" s="41" t="s">
        <v>155</v>
      </c>
      <c r="C32" s="39"/>
      <c r="D32" s="39"/>
      <c r="E32" s="42"/>
      <c r="F32" s="37" t="s">
        <v>30</v>
      </c>
      <c r="G32" s="97">
        <f>SUM(G33,G34)</f>
        <v>1254.7663</v>
      </c>
      <c r="H32" s="104">
        <f>SUM(H33,H34)</f>
        <v>1175.0122</v>
      </c>
      <c r="I32" s="100">
        <f>SUM(I33,I34)</f>
        <v>1572.32</v>
      </c>
      <c r="J32" s="1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  <c r="AM32" s="6"/>
      <c r="AN32" s="6"/>
    </row>
    <row r="33" spans="1:40" ht="15.75">
      <c r="A33" s="141"/>
      <c r="B33" s="43" t="s">
        <v>98</v>
      </c>
      <c r="C33" s="4"/>
      <c r="D33" s="4"/>
      <c r="E33" s="44"/>
      <c r="F33" s="36" t="s">
        <v>30</v>
      </c>
      <c r="G33" s="35">
        <v>1179.0374</v>
      </c>
      <c r="H33" s="103">
        <v>1109.414</v>
      </c>
      <c r="I33" s="101">
        <v>1498.32</v>
      </c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6"/>
      <c r="AN33" s="6"/>
    </row>
    <row r="34" spans="1:40" ht="15.75">
      <c r="A34" s="141"/>
      <c r="B34" s="41" t="s">
        <v>99</v>
      </c>
      <c r="C34" s="39"/>
      <c r="D34" s="39"/>
      <c r="E34" s="42"/>
      <c r="F34" s="37" t="s">
        <v>30</v>
      </c>
      <c r="G34" s="98">
        <v>75.7289</v>
      </c>
      <c r="H34" s="104">
        <v>65.5982</v>
      </c>
      <c r="I34" s="100">
        <v>74</v>
      </c>
      <c r="J34" s="1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6"/>
    </row>
    <row r="35" spans="1:40" ht="15.75">
      <c r="A35" s="141"/>
      <c r="B35" s="43" t="s">
        <v>103</v>
      </c>
      <c r="C35" s="4"/>
      <c r="D35" s="4"/>
      <c r="E35" s="44"/>
      <c r="F35" s="36" t="s">
        <v>30</v>
      </c>
      <c r="G35" s="35">
        <v>1.303</v>
      </c>
      <c r="H35" s="103">
        <v>1.23289</v>
      </c>
      <c r="I35" s="101"/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6"/>
    </row>
    <row r="36" spans="1:40" ht="15.75">
      <c r="A36" s="141"/>
      <c r="B36" s="41" t="s">
        <v>104</v>
      </c>
      <c r="C36" s="39"/>
      <c r="D36" s="39"/>
      <c r="E36" s="42"/>
      <c r="F36" s="37" t="s">
        <v>30</v>
      </c>
      <c r="G36" s="97">
        <v>0.92</v>
      </c>
      <c r="H36" s="104">
        <v>0.85112</v>
      </c>
      <c r="I36" s="100"/>
      <c r="J36" s="18"/>
      <c r="K36" s="5"/>
      <c r="L36" s="5"/>
      <c r="M36" s="5"/>
      <c r="N36" s="5"/>
      <c r="O36" s="5"/>
      <c r="P36" s="6"/>
      <c r="Q36" s="6"/>
      <c r="R36" s="6"/>
      <c r="S36" s="6"/>
      <c r="T36" s="6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</row>
    <row r="37" spans="1:40" ht="15.75">
      <c r="A37" s="141"/>
      <c r="B37" s="43" t="s">
        <v>154</v>
      </c>
      <c r="C37" s="4"/>
      <c r="D37" s="4"/>
      <c r="E37" s="44"/>
      <c r="F37" s="36" t="s">
        <v>30</v>
      </c>
      <c r="G37" s="99">
        <f>SUM(G38,G39)</f>
        <v>402.33</v>
      </c>
      <c r="H37" s="105">
        <f>SUM(H38,H39)</f>
        <v>429.23699999999997</v>
      </c>
      <c r="I37" s="101"/>
      <c r="J37" s="18"/>
      <c r="K37" s="5"/>
      <c r="L37" s="5"/>
      <c r="M37" s="5"/>
      <c r="N37" s="5"/>
      <c r="O37" s="5"/>
      <c r="P37" s="6"/>
      <c r="Q37" s="6"/>
      <c r="R37" s="6"/>
      <c r="S37" s="6"/>
      <c r="T37" s="6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</row>
    <row r="38" spans="1:40" ht="18" customHeight="1">
      <c r="A38" s="141"/>
      <c r="B38" s="41" t="s">
        <v>122</v>
      </c>
      <c r="C38" s="39"/>
      <c r="D38" s="39"/>
      <c r="E38" s="42"/>
      <c r="F38" s="37" t="s">
        <v>30</v>
      </c>
      <c r="G38" s="99">
        <v>284.017</v>
      </c>
      <c r="H38" s="105">
        <v>304.758</v>
      </c>
      <c r="I38" s="100"/>
      <c r="J38" s="18"/>
      <c r="K38" s="5"/>
      <c r="L38" s="5"/>
      <c r="M38" s="5"/>
      <c r="N38" s="5"/>
      <c r="O38" s="5"/>
      <c r="P38" s="6"/>
      <c r="Q38" s="6"/>
      <c r="R38" s="6"/>
      <c r="S38" s="6"/>
      <c r="T38" s="6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</row>
    <row r="39" spans="1:40" ht="15.75">
      <c r="A39" s="141"/>
      <c r="B39" s="43" t="s">
        <v>123</v>
      </c>
      <c r="C39" s="4"/>
      <c r="D39" s="4"/>
      <c r="E39" s="44"/>
      <c r="F39" s="36" t="s">
        <v>30</v>
      </c>
      <c r="G39" s="35">
        <v>118.313</v>
      </c>
      <c r="H39" s="103">
        <v>124.479</v>
      </c>
      <c r="I39" s="101"/>
      <c r="J39" s="18"/>
      <c r="K39" s="5"/>
      <c r="L39" s="5"/>
      <c r="M39" s="5"/>
      <c r="N39" s="5"/>
      <c r="O39" s="5"/>
      <c r="P39" s="6"/>
      <c r="Q39" s="6"/>
      <c r="R39" s="6"/>
      <c r="S39" s="6"/>
      <c r="T39" s="6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</row>
    <row r="40" spans="1:40" ht="16.5" thickBot="1">
      <c r="A40" s="146" t="s">
        <v>87</v>
      </c>
      <c r="B40" s="38" t="s">
        <v>46</v>
      </c>
      <c r="C40" s="38"/>
      <c r="D40" s="38"/>
      <c r="E40" s="90"/>
      <c r="F40" s="94"/>
      <c r="G40" s="109"/>
      <c r="H40" s="110"/>
      <c r="I40" s="100"/>
      <c r="J40" s="18"/>
      <c r="K40" s="5"/>
      <c r="L40" s="5"/>
      <c r="M40" s="5"/>
      <c r="N40" s="5"/>
      <c r="O40" s="5"/>
      <c r="P40" s="6"/>
      <c r="Q40" s="6"/>
      <c r="R40" s="6"/>
      <c r="S40" s="6"/>
      <c r="T40" s="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6"/>
      <c r="AN40" s="6"/>
    </row>
    <row r="41" spans="1:40" s="16" customFormat="1" ht="16.5" thickBot="1">
      <c r="A41" s="148"/>
      <c r="B41" s="40" t="s">
        <v>47</v>
      </c>
      <c r="C41" s="40"/>
      <c r="D41" s="40"/>
      <c r="E41" s="93"/>
      <c r="F41" s="96" t="s">
        <v>30</v>
      </c>
      <c r="G41" s="99">
        <v>0</v>
      </c>
      <c r="H41" s="105">
        <v>0</v>
      </c>
      <c r="I41" s="100">
        <v>0</v>
      </c>
      <c r="J41" s="1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2"/>
      <c r="AM41" s="12"/>
      <c r="AN41" s="12"/>
    </row>
    <row r="42" spans="1:40" ht="16.5" thickBot="1">
      <c r="A42" s="147" t="s">
        <v>88</v>
      </c>
      <c r="B42" s="4" t="s">
        <v>105</v>
      </c>
      <c r="C42" s="4"/>
      <c r="D42" s="4"/>
      <c r="E42" s="44"/>
      <c r="F42" s="36" t="s">
        <v>30</v>
      </c>
      <c r="G42" s="35">
        <v>190.4579</v>
      </c>
      <c r="H42" s="103">
        <f>SUM(H43,H44)</f>
        <v>172.755</v>
      </c>
      <c r="I42" s="101">
        <f>SUM(I43,I44)</f>
        <v>184</v>
      </c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6"/>
      <c r="AN42" s="6"/>
    </row>
    <row r="43" spans="1:40" s="16" customFormat="1" ht="16.5" thickBot="1">
      <c r="A43" s="147"/>
      <c r="B43" s="38" t="s">
        <v>156</v>
      </c>
      <c r="C43" s="38"/>
      <c r="D43" s="38"/>
      <c r="E43" s="90"/>
      <c r="F43" s="114" t="s">
        <v>30</v>
      </c>
      <c r="G43" s="115">
        <v>2.0037</v>
      </c>
      <c r="H43" s="116">
        <v>2.053</v>
      </c>
      <c r="I43" s="100">
        <v>2.5</v>
      </c>
      <c r="J43" s="1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2"/>
      <c r="AM43" s="12"/>
      <c r="AN43" s="12"/>
    </row>
    <row r="44" spans="1:40" s="15" customFormat="1" ht="15.75">
      <c r="A44" s="147"/>
      <c r="B44" s="39" t="s">
        <v>100</v>
      </c>
      <c r="C44" s="39"/>
      <c r="D44" s="39"/>
      <c r="E44" s="42"/>
      <c r="F44" s="37" t="s">
        <v>30</v>
      </c>
      <c r="G44" s="98">
        <v>188.4542</v>
      </c>
      <c r="H44" s="117">
        <v>170.702</v>
      </c>
      <c r="I44" s="101">
        <v>181.5</v>
      </c>
      <c r="J44" s="1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15" customFormat="1" ht="15.75">
      <c r="A45" s="146" t="s">
        <v>89</v>
      </c>
      <c r="B45" s="39" t="s">
        <v>106</v>
      </c>
      <c r="C45" s="39"/>
      <c r="D45" s="39"/>
      <c r="E45" s="42"/>
      <c r="F45" s="37" t="s">
        <v>30</v>
      </c>
      <c r="G45" s="98">
        <f>SUM(G46,G47)</f>
        <v>136.6479</v>
      </c>
      <c r="H45" s="117">
        <f>SUM(H46,H47)</f>
        <v>84.475</v>
      </c>
      <c r="I45" s="111">
        <f>SUM(I46,I47)</f>
        <v>90</v>
      </c>
      <c r="J45" s="1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15" customFormat="1" ht="15.75">
      <c r="A46" s="147"/>
      <c r="B46" s="40" t="s">
        <v>107</v>
      </c>
      <c r="C46" s="40"/>
      <c r="D46" s="40"/>
      <c r="E46" s="93"/>
      <c r="F46" s="96" t="s">
        <v>30</v>
      </c>
      <c r="G46" s="112">
        <v>30.012</v>
      </c>
      <c r="H46" s="113">
        <v>19.103</v>
      </c>
      <c r="I46" s="101">
        <v>20.542</v>
      </c>
      <c r="J46" s="1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15" customFormat="1" ht="15.75">
      <c r="A47" s="148"/>
      <c r="B47" s="39" t="s">
        <v>153</v>
      </c>
      <c r="C47" s="39"/>
      <c r="D47" s="39"/>
      <c r="E47" s="42"/>
      <c r="F47" s="37" t="s">
        <v>30</v>
      </c>
      <c r="G47" s="98">
        <v>106.6359</v>
      </c>
      <c r="H47" s="117">
        <v>65.372</v>
      </c>
      <c r="I47" s="101">
        <v>69.458</v>
      </c>
      <c r="J47" s="1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thickBot="1">
      <c r="A48" s="143" t="s">
        <v>140</v>
      </c>
      <c r="B48" s="45" t="s">
        <v>48</v>
      </c>
      <c r="C48" s="38"/>
      <c r="D48" s="38"/>
      <c r="E48" s="90"/>
      <c r="F48" s="94"/>
      <c r="G48" s="109"/>
      <c r="H48" s="110"/>
      <c r="I48" s="111"/>
      <c r="J48" s="1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6"/>
      <c r="AN48" s="6"/>
    </row>
    <row r="49" spans="1:40" s="13" customFormat="1" ht="15.75">
      <c r="A49" s="141"/>
      <c r="B49" s="43" t="s">
        <v>49</v>
      </c>
      <c r="C49" s="4"/>
      <c r="D49" s="4"/>
      <c r="E49" s="44"/>
      <c r="F49" s="36"/>
      <c r="G49" s="35"/>
      <c r="H49" s="103"/>
      <c r="I49" s="100"/>
      <c r="J49" s="1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0"/>
      <c r="AM49" s="10"/>
      <c r="AN49" s="10"/>
    </row>
    <row r="50" spans="1:40" s="15" customFormat="1" ht="15.75">
      <c r="A50" s="144"/>
      <c r="B50" s="43" t="s">
        <v>50</v>
      </c>
      <c r="C50" s="4"/>
      <c r="D50" s="4"/>
      <c r="E50" s="44"/>
      <c r="F50" s="36" t="s">
        <v>30</v>
      </c>
      <c r="G50" s="35">
        <v>0</v>
      </c>
      <c r="H50" s="103">
        <v>0</v>
      </c>
      <c r="I50" s="100">
        <v>0</v>
      </c>
      <c r="J50" s="18"/>
      <c r="K50" s="18"/>
      <c r="L50" s="18"/>
      <c r="M50" s="1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14" customFormat="1" ht="16.5" thickBot="1">
      <c r="A51" s="143" t="s">
        <v>141</v>
      </c>
      <c r="B51" s="45" t="s">
        <v>51</v>
      </c>
      <c r="C51" s="38"/>
      <c r="D51" s="38"/>
      <c r="E51" s="38"/>
      <c r="F51" s="94"/>
      <c r="G51" s="109"/>
      <c r="H51" s="111"/>
      <c r="I51" s="151"/>
      <c r="J51" s="17"/>
      <c r="K51" s="5"/>
      <c r="L51" s="5"/>
      <c r="M51" s="5"/>
      <c r="N51" s="5"/>
      <c r="O51" s="5"/>
      <c r="P51" s="11"/>
      <c r="Q51" s="11"/>
      <c r="R51" s="11"/>
      <c r="S51" s="11"/>
      <c r="T51" s="1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1"/>
      <c r="AM51" s="11"/>
      <c r="AN51" s="11"/>
    </row>
    <row r="52" spans="1:40" ht="15.75">
      <c r="A52" s="144"/>
      <c r="B52" s="92" t="s">
        <v>37</v>
      </c>
      <c r="C52" s="40"/>
      <c r="D52" s="40"/>
      <c r="E52" s="40"/>
      <c r="F52" s="96" t="s">
        <v>30</v>
      </c>
      <c r="G52" s="99">
        <f>SUM(G53,G56,G59,G62,G67)</f>
        <v>2144.8937</v>
      </c>
      <c r="H52" s="102">
        <f>SUM(H53,H56,H59,H62,H67)</f>
        <v>2015.4243</v>
      </c>
      <c r="I52" s="152">
        <f>SUM(I53,I59,I62,I67)</f>
        <v>2061.31</v>
      </c>
      <c r="J52" s="18"/>
      <c r="K52" s="5"/>
      <c r="L52" s="5"/>
      <c r="M52" s="5"/>
      <c r="N52" s="5"/>
      <c r="O52" s="5"/>
      <c r="P52" s="6"/>
      <c r="Q52" s="6"/>
      <c r="R52" s="6"/>
      <c r="S52" s="6"/>
      <c r="T52" s="6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6"/>
      <c r="AN52" s="6"/>
    </row>
    <row r="53" spans="1:40" ht="16.5" thickBot="1">
      <c r="A53" s="147" t="s">
        <v>92</v>
      </c>
      <c r="B53" s="40" t="s">
        <v>82</v>
      </c>
      <c r="C53" s="40"/>
      <c r="D53" s="40"/>
      <c r="E53" s="93"/>
      <c r="F53" s="96" t="s">
        <v>30</v>
      </c>
      <c r="G53" s="99">
        <f>SUM(G54,G55)</f>
        <v>1214.4070000000002</v>
      </c>
      <c r="H53" s="105">
        <f>SUM(H54,H55)</f>
        <v>1137.024</v>
      </c>
      <c r="I53" s="102">
        <f>SUM(I54,I55)</f>
        <v>1533.32</v>
      </c>
      <c r="J53" s="18"/>
      <c r="K53" s="5"/>
      <c r="L53" s="5"/>
      <c r="M53" s="5"/>
      <c r="N53" s="5"/>
      <c r="O53" s="5"/>
      <c r="P53" s="6"/>
      <c r="Q53" s="6"/>
      <c r="R53" s="6"/>
      <c r="S53" s="6"/>
      <c r="T53" s="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6"/>
      <c r="AN53" s="6"/>
    </row>
    <row r="54" spans="1:40" s="16" customFormat="1" ht="16.5" thickBot="1">
      <c r="A54" s="147"/>
      <c r="B54" s="4" t="s">
        <v>98</v>
      </c>
      <c r="C54" s="4"/>
      <c r="D54" s="4"/>
      <c r="E54" s="44"/>
      <c r="F54" s="36" t="s">
        <v>30</v>
      </c>
      <c r="G54" s="35">
        <v>1178.957</v>
      </c>
      <c r="H54" s="103">
        <v>1109.35</v>
      </c>
      <c r="I54" s="100">
        <v>1498.32</v>
      </c>
      <c r="J54" s="20"/>
      <c r="K54" s="5"/>
      <c r="L54" s="5"/>
      <c r="M54" s="5"/>
      <c r="N54" s="5"/>
      <c r="O54" s="5"/>
      <c r="P54" s="12"/>
      <c r="Q54" s="12"/>
      <c r="R54" s="12"/>
      <c r="S54" s="12"/>
      <c r="T54" s="1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2"/>
      <c r="AM54" s="12"/>
      <c r="AN54" s="12"/>
    </row>
    <row r="55" spans="1:40" s="15" customFormat="1" ht="15.75">
      <c r="A55" s="148"/>
      <c r="B55" s="38" t="s">
        <v>99</v>
      </c>
      <c r="C55" s="38"/>
      <c r="D55" s="38"/>
      <c r="E55" s="90"/>
      <c r="F55" s="36" t="s">
        <v>30</v>
      </c>
      <c r="G55" s="35">
        <v>35.45</v>
      </c>
      <c r="H55" s="103">
        <v>27.674</v>
      </c>
      <c r="I55" s="101">
        <v>35</v>
      </c>
      <c r="J55" s="1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15" customFormat="1" ht="96" customHeight="1" thickBot="1">
      <c r="A56" s="145" t="s">
        <v>93</v>
      </c>
      <c r="B56" s="153" t="s">
        <v>151</v>
      </c>
      <c r="C56" s="154"/>
      <c r="D56" s="154"/>
      <c r="E56" s="155"/>
      <c r="F56" s="37" t="s">
        <v>30</v>
      </c>
      <c r="G56" s="97">
        <v>416.769</v>
      </c>
      <c r="H56" s="104">
        <v>390.044</v>
      </c>
      <c r="I56" s="100">
        <v>0</v>
      </c>
      <c r="J56" s="1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16" customFormat="1" ht="18.75" customHeight="1" thickBot="1">
      <c r="A57" s="141" t="s">
        <v>94</v>
      </c>
      <c r="B57" s="43" t="s">
        <v>46</v>
      </c>
      <c r="C57" s="4"/>
      <c r="D57" s="4"/>
      <c r="E57" s="44"/>
      <c r="F57" s="95"/>
      <c r="G57" s="35"/>
      <c r="H57" s="103"/>
      <c r="I57" s="111"/>
      <c r="J57" s="2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12"/>
      <c r="AM57" s="12"/>
      <c r="AN57" s="12"/>
    </row>
    <row r="58" spans="1:40" s="13" customFormat="1" ht="15.75">
      <c r="A58" s="141"/>
      <c r="B58" s="43" t="s">
        <v>47</v>
      </c>
      <c r="C58" s="4"/>
      <c r="D58" s="4"/>
      <c r="E58" s="44"/>
      <c r="F58" s="36" t="s">
        <v>30</v>
      </c>
      <c r="G58" s="35">
        <v>0</v>
      </c>
      <c r="H58" s="103">
        <v>0</v>
      </c>
      <c r="I58" s="100">
        <v>0</v>
      </c>
      <c r="J58" s="1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0"/>
      <c r="AM58" s="10"/>
      <c r="AN58" s="10"/>
    </row>
    <row r="59" spans="1:40" s="14" customFormat="1" ht="16.5" thickBot="1">
      <c r="A59" s="146" t="s">
        <v>96</v>
      </c>
      <c r="B59" s="41" t="s">
        <v>84</v>
      </c>
      <c r="C59" s="39"/>
      <c r="D59" s="39"/>
      <c r="E59" s="42"/>
      <c r="F59" s="37" t="s">
        <v>30</v>
      </c>
      <c r="G59" s="97">
        <f>SUM(G61,G60)</f>
        <v>190.4477</v>
      </c>
      <c r="H59" s="104">
        <f>SUM(H60,H61)</f>
        <v>172.7553</v>
      </c>
      <c r="I59" s="100">
        <f>SUM(I61,I60)</f>
        <v>184</v>
      </c>
      <c r="J59" s="1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1"/>
      <c r="AM59" s="11"/>
      <c r="AN59" s="11"/>
    </row>
    <row r="60" spans="1:40" s="14" customFormat="1" ht="16.5" thickBot="1">
      <c r="A60" s="147"/>
      <c r="B60" s="43" t="s">
        <v>152</v>
      </c>
      <c r="C60" s="4"/>
      <c r="D60" s="4"/>
      <c r="E60" s="44"/>
      <c r="F60" s="37"/>
      <c r="G60" s="97">
        <v>2.0037</v>
      </c>
      <c r="H60" s="104">
        <v>2.0533</v>
      </c>
      <c r="I60" s="101">
        <v>2.5</v>
      </c>
      <c r="J60" s="1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11"/>
      <c r="AM60" s="11"/>
      <c r="AN60" s="11"/>
    </row>
    <row r="61" spans="1:40" s="15" customFormat="1" ht="15.75">
      <c r="A61" s="148"/>
      <c r="B61" s="45" t="s">
        <v>152</v>
      </c>
      <c r="C61" s="38"/>
      <c r="D61" s="38"/>
      <c r="E61" s="90"/>
      <c r="F61" s="36" t="s">
        <v>30</v>
      </c>
      <c r="G61" s="35">
        <v>188.444</v>
      </c>
      <c r="H61" s="103">
        <v>170.702</v>
      </c>
      <c r="I61" s="100">
        <v>181.5</v>
      </c>
      <c r="J61" s="1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15" customFormat="1" ht="16.5" thickBot="1">
      <c r="A62" s="141" t="s">
        <v>124</v>
      </c>
      <c r="B62" s="45" t="s">
        <v>85</v>
      </c>
      <c r="C62" s="38"/>
      <c r="D62" s="38"/>
      <c r="E62" s="90"/>
      <c r="F62" s="94" t="s">
        <v>30</v>
      </c>
      <c r="G62" s="104">
        <f>SUM(G63,G64)</f>
        <v>131.10999999999999</v>
      </c>
      <c r="H62" s="104">
        <f>SUM(H63,H64)</f>
        <v>82.256</v>
      </c>
      <c r="I62" s="101">
        <f>SUM(I63,I64)</f>
        <v>90</v>
      </c>
      <c r="J62" s="1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6.5" thickBot="1">
      <c r="A63" s="141"/>
      <c r="B63" s="92" t="s">
        <v>157</v>
      </c>
      <c r="C63" s="40"/>
      <c r="D63" s="40"/>
      <c r="E63" s="93"/>
      <c r="F63" s="96" t="s">
        <v>30</v>
      </c>
      <c r="G63" s="35">
        <v>30.013</v>
      </c>
      <c r="H63" s="103">
        <v>17.992</v>
      </c>
      <c r="I63" s="100">
        <v>20.542</v>
      </c>
      <c r="J63" s="1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6"/>
      <c r="AN63" s="6"/>
    </row>
    <row r="64" spans="1:40" ht="16.5" thickBot="1">
      <c r="A64" s="141"/>
      <c r="B64" s="43" t="s">
        <v>153</v>
      </c>
      <c r="C64" s="4"/>
      <c r="D64" s="4"/>
      <c r="E64" s="44"/>
      <c r="F64" s="36" t="s">
        <v>30</v>
      </c>
      <c r="G64" s="110">
        <v>101.097</v>
      </c>
      <c r="H64" s="110">
        <v>64.264</v>
      </c>
      <c r="I64" s="101">
        <v>69.458</v>
      </c>
      <c r="J64" s="1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6"/>
      <c r="AN64" s="6"/>
    </row>
    <row r="65" spans="1:40" ht="16.5" thickBot="1">
      <c r="A65" s="143"/>
      <c r="B65" s="45" t="s">
        <v>108</v>
      </c>
      <c r="C65" s="38"/>
      <c r="D65" s="38"/>
      <c r="E65" s="90"/>
      <c r="F65" s="94"/>
      <c r="G65" s="109"/>
      <c r="H65" s="110"/>
      <c r="I65" s="100"/>
      <c r="J65" s="1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6"/>
      <c r="AN65" s="6"/>
    </row>
    <row r="66" spans="1:40" s="13" customFormat="1" ht="15.75">
      <c r="A66" s="141" t="s">
        <v>97</v>
      </c>
      <c r="B66" s="43" t="s">
        <v>52</v>
      </c>
      <c r="C66" s="4"/>
      <c r="D66" s="4"/>
      <c r="E66" s="44"/>
      <c r="F66" s="36"/>
      <c r="G66" s="35"/>
      <c r="H66" s="103"/>
      <c r="I66" s="100"/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10"/>
      <c r="AM66" s="10"/>
      <c r="AN66" s="10"/>
    </row>
    <row r="67" spans="1:40" s="15" customFormat="1" ht="16.5" thickBot="1">
      <c r="A67" s="144"/>
      <c r="B67" s="92" t="s">
        <v>53</v>
      </c>
      <c r="C67" s="40"/>
      <c r="D67" s="40"/>
      <c r="E67" s="93"/>
      <c r="F67" s="96" t="s">
        <v>30</v>
      </c>
      <c r="G67" s="99">
        <v>192.16</v>
      </c>
      <c r="H67" s="105">
        <v>233.345</v>
      </c>
      <c r="I67" s="102">
        <v>253.99</v>
      </c>
      <c r="J67" s="1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14" customFormat="1" ht="16.5" thickBot="1">
      <c r="A68" s="4"/>
      <c r="B68" s="4"/>
      <c r="C68" s="4"/>
      <c r="D68" s="4"/>
      <c r="E68" s="4"/>
      <c r="F68" s="34"/>
      <c r="G68" s="35"/>
      <c r="H68" s="35"/>
      <c r="I68" s="35"/>
      <c r="J68" s="1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s="15" customFormat="1" ht="15.75">
      <c r="A69" s="4"/>
      <c r="B69" s="4"/>
      <c r="C69" s="4"/>
      <c r="D69" s="4"/>
      <c r="E69" s="4"/>
      <c r="F69" s="34"/>
      <c r="G69" s="35"/>
      <c r="H69" s="35"/>
      <c r="I69" s="35"/>
      <c r="J69" s="1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15" customFormat="1" ht="15.75">
      <c r="A70" s="4"/>
      <c r="B70" s="4"/>
      <c r="C70" s="4"/>
      <c r="D70" s="4"/>
      <c r="E70" s="4"/>
      <c r="F70" s="34"/>
      <c r="G70" s="35"/>
      <c r="H70" s="35"/>
      <c r="I70" s="35"/>
      <c r="J70" s="1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15" customFormat="1" ht="15.75">
      <c r="A71" s="4"/>
      <c r="B71" s="4" t="s">
        <v>159</v>
      </c>
      <c r="C71" s="4"/>
      <c r="D71" s="33"/>
      <c r="E71" s="33"/>
      <c r="F71" s="33"/>
      <c r="G71" s="33"/>
      <c r="H71" s="4"/>
      <c r="I71" s="35"/>
      <c r="J71" s="1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15" customFormat="1" ht="15.75">
      <c r="A72" s="4"/>
      <c r="B72" s="4" t="s">
        <v>160</v>
      </c>
      <c r="C72" s="4"/>
      <c r="D72" s="33"/>
      <c r="E72" s="33"/>
      <c r="F72" s="33"/>
      <c r="G72" s="33"/>
      <c r="H72" s="4" t="s">
        <v>161</v>
      </c>
      <c r="I72" s="35"/>
      <c r="J72" s="1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s="15" customFormat="1" ht="15.75">
      <c r="A73" s="4"/>
      <c r="B73" s="4"/>
      <c r="C73" s="4"/>
      <c r="D73" s="4"/>
      <c r="E73" s="4"/>
      <c r="F73" s="34"/>
      <c r="G73" s="35"/>
      <c r="H73" s="35"/>
      <c r="I73" s="35"/>
      <c r="J73" s="1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15" customFormat="1" ht="15.75">
      <c r="A74" s="4"/>
      <c r="B74" s="4" t="s">
        <v>148</v>
      </c>
      <c r="C74" s="4"/>
      <c r="D74" s="4"/>
      <c r="E74" s="4"/>
      <c r="F74" s="34"/>
      <c r="G74" s="35"/>
      <c r="H74" s="35"/>
      <c r="I74" s="35"/>
      <c r="J74" s="1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15" customFormat="1" ht="15.75">
      <c r="A75" s="2"/>
      <c r="B75" s="2" t="s">
        <v>149</v>
      </c>
      <c r="C75" s="2"/>
      <c r="D75" s="2"/>
      <c r="E75" s="2"/>
      <c r="F75" s="2"/>
      <c r="G75" s="2" t="s">
        <v>158</v>
      </c>
      <c r="H75" s="35" t="s">
        <v>162</v>
      </c>
      <c r="I75" s="2"/>
      <c r="J75" s="1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.75">
      <c r="A76" s="6"/>
      <c r="B76" s="2" t="s">
        <v>150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5.75">
      <c r="A78" s="6"/>
      <c r="B78" s="2" t="s">
        <v>164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5.75">
      <c r="A79" s="6"/>
      <c r="B79" s="2" t="s">
        <v>163</v>
      </c>
      <c r="C79" s="2"/>
      <c r="D79" s="2"/>
      <c r="E79" s="2"/>
      <c r="F79" s="2"/>
      <c r="G79" s="6"/>
      <c r="H79" s="6"/>
      <c r="I79" s="2" t="s">
        <v>165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:40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:40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:40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:40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:40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:40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:40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:40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:40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:40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:40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:40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:40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:40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:40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:40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:40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:40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:40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:40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:40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:40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:40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:40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:40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:40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:40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:40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:40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:40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:40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:40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1:40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1:40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1:40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:40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:40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:40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:40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1:40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1:40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1:40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:40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1:40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1:40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1:40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1:40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1:40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1:40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:40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1:40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1:40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1:40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1:40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1:40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1:40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1:40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:40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1:40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1:40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1:40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1:40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1:40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1:40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1:40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1:40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1:40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1:40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40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:40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1:40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1:40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1:40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1:40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1:40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:40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1:40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1:40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1:40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1:40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1:40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1:40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1:40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:40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1:40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1:40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1:40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1:40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1:40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1:40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1:40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1:40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1:40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1:40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1:40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:40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1:40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1:40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1:40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1:40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1:40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1:40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1:40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1:40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1:40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1:40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1:40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1:40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1:40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1:40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1:40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1:40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1:40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1:40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1:40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1:40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:40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1:40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1:40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1:40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1:40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1:40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1:40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1:40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1:40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:40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1:40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1:40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1:40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1:40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1:40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1:40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1:40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1:40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1:40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:40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:40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:40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:40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:40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:40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:40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:40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:40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:40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:40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:40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:40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:40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:40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0:40" ht="15"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</sheetData>
  <sheetProtection/>
  <mergeCells count="1">
    <mergeCell ref="B56:E5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4.375" style="0" customWidth="1"/>
    <col min="2" max="2" width="15.75390625" style="0" customWidth="1"/>
    <col min="3" max="3" width="6.875" style="0" customWidth="1"/>
    <col min="4" max="4" width="6.75390625" style="0" customWidth="1"/>
    <col min="5" max="5" width="6.625" style="0" customWidth="1"/>
    <col min="6" max="6" width="6.75390625" style="0" customWidth="1"/>
    <col min="7" max="7" width="7.00390625" style="0" customWidth="1"/>
    <col min="8" max="11" width="6.375" style="0" customWidth="1"/>
    <col min="12" max="12" width="6.625" style="0" customWidth="1"/>
    <col min="13" max="13" width="6.25390625" style="0" customWidth="1"/>
    <col min="14" max="14" width="6.75390625" style="0" customWidth="1"/>
    <col min="15" max="15" width="6.875" style="0" customWidth="1"/>
    <col min="16" max="16" width="6.625" style="0" customWidth="1"/>
    <col min="17" max="17" width="6.75390625" style="0" customWidth="1"/>
    <col min="18" max="18" width="6.625" style="0" customWidth="1"/>
    <col min="19" max="19" width="7.375" style="0" customWidth="1"/>
  </cols>
  <sheetData>
    <row r="1" ht="12.75">
      <c r="I1" s="125"/>
    </row>
    <row r="2" spans="15:18" ht="15.75">
      <c r="O2" s="2" t="s">
        <v>133</v>
      </c>
      <c r="P2" s="2"/>
      <c r="Q2" s="2"/>
      <c r="R2" s="2"/>
    </row>
    <row r="3" spans="15:18" ht="15.75">
      <c r="O3" s="2"/>
      <c r="P3" s="2"/>
      <c r="Q3" s="2"/>
      <c r="R3" s="2"/>
    </row>
    <row r="4" spans="1:19" ht="15.75">
      <c r="A4" s="6"/>
      <c r="B4" s="2" t="s">
        <v>128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/>
    </row>
    <row r="5" spans="2:19" ht="15.75">
      <c r="B5" s="2" t="s">
        <v>129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/>
    </row>
    <row r="6" spans="3:18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9" ht="12.75">
      <c r="A7" s="157" t="s">
        <v>28</v>
      </c>
      <c r="B7" s="159" t="s">
        <v>23</v>
      </c>
      <c r="C7" s="156" t="s">
        <v>0</v>
      </c>
      <c r="D7" s="156"/>
      <c r="E7" s="156"/>
      <c r="F7" s="156"/>
      <c r="G7" s="156" t="s">
        <v>1</v>
      </c>
      <c r="H7" s="156"/>
      <c r="I7" s="156"/>
      <c r="J7" s="156"/>
      <c r="K7" s="156" t="s">
        <v>2</v>
      </c>
      <c r="L7" s="156"/>
      <c r="M7" s="156"/>
      <c r="N7" s="156"/>
      <c r="O7" s="156" t="s">
        <v>3</v>
      </c>
      <c r="P7" s="156"/>
      <c r="Q7" s="156"/>
      <c r="R7" s="156"/>
      <c r="S7" s="156" t="s">
        <v>4</v>
      </c>
    </row>
    <row r="8" spans="1:19" ht="36">
      <c r="A8" s="158"/>
      <c r="B8" s="159"/>
      <c r="C8" s="46" t="s">
        <v>5</v>
      </c>
      <c r="D8" s="46" t="s">
        <v>6</v>
      </c>
      <c r="E8" s="46" t="s">
        <v>22</v>
      </c>
      <c r="F8" s="47" t="s">
        <v>7</v>
      </c>
      <c r="G8" s="46" t="s">
        <v>8</v>
      </c>
      <c r="H8" s="46" t="s">
        <v>9</v>
      </c>
      <c r="I8" s="46" t="s">
        <v>10</v>
      </c>
      <c r="J8" s="47" t="s">
        <v>11</v>
      </c>
      <c r="K8" s="46" t="s">
        <v>12</v>
      </c>
      <c r="L8" s="46" t="s">
        <v>13</v>
      </c>
      <c r="M8" s="46" t="s">
        <v>14</v>
      </c>
      <c r="N8" s="47" t="s">
        <v>15</v>
      </c>
      <c r="O8" s="46" t="s">
        <v>16</v>
      </c>
      <c r="P8" s="46" t="s">
        <v>17</v>
      </c>
      <c r="Q8" s="46" t="s">
        <v>18</v>
      </c>
      <c r="R8" s="47" t="s">
        <v>19</v>
      </c>
      <c r="S8" s="156"/>
    </row>
    <row r="9" spans="1:19" ht="12.75">
      <c r="A9" s="48">
        <v>1</v>
      </c>
      <c r="B9" s="49">
        <v>2</v>
      </c>
      <c r="C9" s="48">
        <v>3</v>
      </c>
      <c r="D9" s="49">
        <v>4</v>
      </c>
      <c r="E9" s="48">
        <v>5</v>
      </c>
      <c r="F9" s="49">
        <v>6</v>
      </c>
      <c r="G9" s="48">
        <v>7</v>
      </c>
      <c r="H9" s="49">
        <v>8</v>
      </c>
      <c r="I9" s="48">
        <v>9</v>
      </c>
      <c r="J9" s="49">
        <v>10</v>
      </c>
      <c r="K9" s="48">
        <v>11</v>
      </c>
      <c r="L9" s="49">
        <v>12</v>
      </c>
      <c r="M9" s="48">
        <v>13</v>
      </c>
      <c r="N9" s="49">
        <v>14</v>
      </c>
      <c r="O9" s="48">
        <v>15</v>
      </c>
      <c r="P9" s="49">
        <v>16</v>
      </c>
      <c r="Q9" s="48">
        <v>17</v>
      </c>
      <c r="R9" s="49">
        <v>18</v>
      </c>
      <c r="S9" s="48">
        <v>19</v>
      </c>
    </row>
    <row r="10" spans="1:19" ht="12.75">
      <c r="A10" s="48"/>
      <c r="B10" s="50" t="s">
        <v>20</v>
      </c>
      <c r="C10" s="48">
        <v>31</v>
      </c>
      <c r="D10" s="49">
        <v>28</v>
      </c>
      <c r="E10" s="48">
        <v>31</v>
      </c>
      <c r="F10" s="123">
        <f>SUM(C10:E10)</f>
        <v>90</v>
      </c>
      <c r="G10" s="48">
        <v>30</v>
      </c>
      <c r="H10" s="49">
        <v>31</v>
      </c>
      <c r="I10" s="48">
        <v>30</v>
      </c>
      <c r="J10" s="48">
        <f>SUM(G10:I10)</f>
        <v>91</v>
      </c>
      <c r="K10" s="48">
        <v>31</v>
      </c>
      <c r="L10" s="49">
        <v>31</v>
      </c>
      <c r="M10" s="48">
        <v>30</v>
      </c>
      <c r="N10" s="48">
        <f>SUM(K10:M10)</f>
        <v>92</v>
      </c>
      <c r="O10" s="48">
        <v>31</v>
      </c>
      <c r="P10" s="49">
        <v>30</v>
      </c>
      <c r="Q10" s="48">
        <v>31</v>
      </c>
      <c r="R10" s="48">
        <f>SUM(O10:Q10)</f>
        <v>92</v>
      </c>
      <c r="S10" s="123">
        <f>SUM(F10,J10,N10,R10)</f>
        <v>365</v>
      </c>
    </row>
    <row r="11" spans="1:19" ht="36">
      <c r="A11" s="48" t="s">
        <v>25</v>
      </c>
      <c r="B11" s="50" t="s">
        <v>73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20" ht="49.5">
      <c r="A12" s="46" t="s">
        <v>26</v>
      </c>
      <c r="B12" s="51" t="s">
        <v>130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30"/>
    </row>
    <row r="13" spans="1:19" ht="36">
      <c r="A13" s="46" t="s">
        <v>135</v>
      </c>
      <c r="B13" s="51" t="s">
        <v>54</v>
      </c>
      <c r="C13" s="81">
        <v>203.824</v>
      </c>
      <c r="D13" s="81">
        <v>184.253</v>
      </c>
      <c r="E13" s="81">
        <v>203.824</v>
      </c>
      <c r="F13" s="81">
        <v>591.901</v>
      </c>
      <c r="G13" s="81">
        <v>197.248</v>
      </c>
      <c r="H13" s="81">
        <v>203.824</v>
      </c>
      <c r="I13" s="81">
        <v>197.26</v>
      </c>
      <c r="J13" s="81">
        <v>598.332</v>
      </c>
      <c r="K13" s="81">
        <v>203.791</v>
      </c>
      <c r="L13" s="81">
        <v>203.786</v>
      </c>
      <c r="M13" s="81">
        <v>197.26</v>
      </c>
      <c r="N13" s="81">
        <v>604.837</v>
      </c>
      <c r="O13" s="81">
        <v>203.836</v>
      </c>
      <c r="P13" s="81">
        <v>197.258</v>
      </c>
      <c r="Q13" s="81">
        <v>203.834</v>
      </c>
      <c r="R13" s="81">
        <v>604.928</v>
      </c>
      <c r="S13" s="81">
        <v>2400</v>
      </c>
    </row>
    <row r="14" spans="1:19" ht="36">
      <c r="A14" s="46" t="s">
        <v>136</v>
      </c>
      <c r="B14" s="52" t="s">
        <v>55</v>
      </c>
      <c r="C14" s="81">
        <f>SUM(C15,C18,C21)</f>
        <v>203.824</v>
      </c>
      <c r="D14" s="81">
        <f>SUM(D15,D18,D21)</f>
        <v>184.253</v>
      </c>
      <c r="E14" s="81">
        <f>SUM(E15,E18,E21)</f>
        <v>203.824</v>
      </c>
      <c r="F14" s="81">
        <f>SUM(C14,D14,E14)</f>
        <v>591.9010000000001</v>
      </c>
      <c r="G14" s="81">
        <f>SUM(G15,G18,G21)</f>
        <v>197.248</v>
      </c>
      <c r="H14" s="81">
        <f>SUM(H15,H18,H21)</f>
        <v>203.824</v>
      </c>
      <c r="I14" s="81">
        <f>SUM(I15,I18,I21)</f>
        <v>197.26</v>
      </c>
      <c r="J14" s="81">
        <f>SUM(G14,H14,I14)</f>
        <v>598.332</v>
      </c>
      <c r="K14" s="81">
        <f>SUM(K15,K18,K21)</f>
        <v>203.791</v>
      </c>
      <c r="L14" s="81">
        <f>SUM(L15,L18,L21)</f>
        <v>203.786</v>
      </c>
      <c r="M14" s="81">
        <f>SUM(M15,M18,M21)</f>
        <v>197.26</v>
      </c>
      <c r="N14" s="81">
        <f>SUM(K14,L14,M14)</f>
        <v>604.837</v>
      </c>
      <c r="O14" s="81">
        <f>SUM(O15,O18,O21)</f>
        <v>203.836</v>
      </c>
      <c r="P14" s="81">
        <f>SUM(P15,P18,P21)</f>
        <v>197.25799999999998</v>
      </c>
      <c r="Q14" s="81">
        <f>SUM(Q15,Q18,Q21)</f>
        <v>203.834</v>
      </c>
      <c r="R14" s="81">
        <f>SUM(O14,P14,Q14)</f>
        <v>604.928</v>
      </c>
      <c r="S14" s="80">
        <f>SUM(F14,J14,N14,R14)</f>
        <v>2399.998</v>
      </c>
    </row>
    <row r="15" spans="1:19" ht="84">
      <c r="A15" s="46" t="s">
        <v>137</v>
      </c>
      <c r="B15" s="53" t="s">
        <v>56</v>
      </c>
      <c r="C15" s="81">
        <f aca="true" t="shared" si="0" ref="C15:L15">SUM(C16,C17)</f>
        <v>6.441</v>
      </c>
      <c r="D15" s="81">
        <f t="shared" si="0"/>
        <v>5.817</v>
      </c>
      <c r="E15" s="81">
        <f t="shared" si="0"/>
        <v>6.441</v>
      </c>
      <c r="F15" s="81">
        <f>SUM(C15,D15,E15)</f>
        <v>18.698999999999998</v>
      </c>
      <c r="G15" s="81">
        <f t="shared" si="0"/>
        <v>6.2330000000000005</v>
      </c>
      <c r="H15" s="81">
        <f t="shared" si="0"/>
        <v>6.441</v>
      </c>
      <c r="I15" s="81">
        <f t="shared" si="0"/>
        <v>6.2330000000000005</v>
      </c>
      <c r="J15" s="81">
        <f>SUM(G15,H15,I15)</f>
        <v>18.907</v>
      </c>
      <c r="K15" s="81">
        <f t="shared" si="0"/>
        <v>6.441</v>
      </c>
      <c r="L15" s="81">
        <f t="shared" si="0"/>
        <v>6.441</v>
      </c>
      <c r="M15" s="81">
        <f>SUM(M16,M17)</f>
        <v>6.2330000000000005</v>
      </c>
      <c r="N15" s="81">
        <f>SUM(K15,L15,M15)</f>
        <v>19.115000000000002</v>
      </c>
      <c r="O15" s="81">
        <f>SUM(O16,O17)</f>
        <v>6.441</v>
      </c>
      <c r="P15" s="81">
        <f>SUM(P16,P17)</f>
        <v>6.231</v>
      </c>
      <c r="Q15" s="81">
        <f>SUM(Q16,Q17)</f>
        <v>6.444999999999999</v>
      </c>
      <c r="R15" s="81">
        <f>SUM(O15,P15,Q15)</f>
        <v>19.117</v>
      </c>
      <c r="S15" s="81">
        <f>SUM(F15,J15,N15,R15)</f>
        <v>75.838</v>
      </c>
    </row>
    <row r="16" spans="1:19" ht="24">
      <c r="A16" s="54" t="s">
        <v>77</v>
      </c>
      <c r="B16" s="51" t="s">
        <v>57</v>
      </c>
      <c r="C16" s="81">
        <v>4.83</v>
      </c>
      <c r="D16" s="81">
        <v>4.362</v>
      </c>
      <c r="E16" s="81">
        <v>4.83</v>
      </c>
      <c r="F16" s="81">
        <f>SUM(C16,D16,E16)</f>
        <v>14.022</v>
      </c>
      <c r="G16" s="81">
        <v>4.674</v>
      </c>
      <c r="H16" s="81">
        <v>4.83</v>
      </c>
      <c r="I16" s="81">
        <v>4.674</v>
      </c>
      <c r="J16" s="81">
        <f>SUM(G16,H16,I16)</f>
        <v>14.178</v>
      </c>
      <c r="K16" s="81">
        <v>4.83</v>
      </c>
      <c r="L16" s="81">
        <v>4.83</v>
      </c>
      <c r="M16" s="81">
        <v>4.674</v>
      </c>
      <c r="N16" s="81">
        <f>SUM(K16,L16,M16)</f>
        <v>14.334</v>
      </c>
      <c r="O16" s="81">
        <v>4.83</v>
      </c>
      <c r="P16" s="81">
        <v>4.674</v>
      </c>
      <c r="Q16" s="81">
        <v>4.834</v>
      </c>
      <c r="R16" s="81">
        <f>SUM(O16,P16,Q16)</f>
        <v>14.338000000000001</v>
      </c>
      <c r="S16" s="81">
        <f>SUM(R16,N16,J16,F16)</f>
        <v>56.872</v>
      </c>
    </row>
    <row r="17" spans="1:19" ht="24">
      <c r="A17" s="55" t="s">
        <v>78</v>
      </c>
      <c r="B17" s="51" t="s">
        <v>58</v>
      </c>
      <c r="C17" s="81">
        <v>1.611</v>
      </c>
      <c r="D17" s="81">
        <v>1.455</v>
      </c>
      <c r="E17" s="81">
        <v>1.611</v>
      </c>
      <c r="F17" s="81">
        <f>SUM(C17,D17,E17)</f>
        <v>4.677</v>
      </c>
      <c r="G17" s="81">
        <v>1.559</v>
      </c>
      <c r="H17" s="81">
        <v>1.611</v>
      </c>
      <c r="I17" s="81">
        <v>1.559</v>
      </c>
      <c r="J17" s="81">
        <f>SUM(G17,H17,I17)</f>
        <v>4.729</v>
      </c>
      <c r="K17" s="81">
        <v>1.611</v>
      </c>
      <c r="L17" s="81">
        <v>1.611</v>
      </c>
      <c r="M17" s="81">
        <v>1.559</v>
      </c>
      <c r="N17" s="81">
        <f>SUM(K17,L17,M17)</f>
        <v>4.781</v>
      </c>
      <c r="O17" s="81">
        <v>1.611</v>
      </c>
      <c r="P17" s="81">
        <v>1.557</v>
      </c>
      <c r="Q17" s="81">
        <v>1.611</v>
      </c>
      <c r="R17" s="81">
        <f>SUM(O17,P17,Q17)</f>
        <v>4.779</v>
      </c>
      <c r="S17" s="81">
        <f>SUM(F17,J17,N17,R17)</f>
        <v>18.965999999999998</v>
      </c>
    </row>
    <row r="18" spans="1:19" ht="60">
      <c r="A18" s="46" t="s">
        <v>138</v>
      </c>
      <c r="B18" s="51" t="s">
        <v>59</v>
      </c>
      <c r="C18" s="81">
        <v>40.584</v>
      </c>
      <c r="D18" s="81">
        <v>36.656</v>
      </c>
      <c r="E18" s="81">
        <v>40.584</v>
      </c>
      <c r="F18" s="81">
        <f>SUM(C18,D18,E18)</f>
        <v>117.82400000000001</v>
      </c>
      <c r="G18" s="81">
        <v>39.275</v>
      </c>
      <c r="H18" s="81">
        <v>40.584</v>
      </c>
      <c r="I18" s="81">
        <v>39.275</v>
      </c>
      <c r="J18" s="81">
        <f>SUM(G18,H18,I18)</f>
        <v>119.13400000000001</v>
      </c>
      <c r="K18" s="81">
        <v>40.584</v>
      </c>
      <c r="L18" s="81">
        <v>40.584</v>
      </c>
      <c r="M18" s="81">
        <v>39.275</v>
      </c>
      <c r="N18" s="81">
        <f>SUM(K18,L18,M18)</f>
        <v>120.44300000000001</v>
      </c>
      <c r="O18" s="81">
        <v>40.584</v>
      </c>
      <c r="P18" s="81">
        <v>39.275</v>
      </c>
      <c r="Q18" s="81">
        <v>40.58</v>
      </c>
      <c r="R18" s="81">
        <f>SUM(O18,P18,Q18)</f>
        <v>120.43900000000001</v>
      </c>
      <c r="S18" s="81">
        <f>SUM(F18,J18,N18,R18)</f>
        <v>477.8400000000001</v>
      </c>
    </row>
    <row r="19" spans="1:19" ht="12.75">
      <c r="A19" s="133"/>
      <c r="B19" s="134"/>
      <c r="C19" s="86"/>
      <c r="D19" s="86"/>
      <c r="E19" s="86"/>
      <c r="F19" s="86"/>
      <c r="G19" s="86"/>
      <c r="H19" s="86"/>
      <c r="I19" s="135">
        <v>4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19" ht="24">
      <c r="A20" s="54" t="s">
        <v>114</v>
      </c>
      <c r="B20" s="51" t="s">
        <v>60</v>
      </c>
      <c r="C20" s="80">
        <v>19.91</v>
      </c>
      <c r="D20" s="80">
        <v>19.91</v>
      </c>
      <c r="E20" s="80">
        <v>19.91</v>
      </c>
      <c r="F20" s="80">
        <v>19.91</v>
      </c>
      <c r="G20" s="80">
        <v>19.91</v>
      </c>
      <c r="H20" s="80">
        <v>19.91</v>
      </c>
      <c r="I20" s="80">
        <v>19.91</v>
      </c>
      <c r="J20" s="80">
        <v>19.91</v>
      </c>
      <c r="K20" s="80">
        <v>19.91</v>
      </c>
      <c r="L20" s="80">
        <v>19.91</v>
      </c>
      <c r="M20" s="80">
        <v>19.91</v>
      </c>
      <c r="N20" s="80">
        <v>19.91</v>
      </c>
      <c r="O20" s="80">
        <v>19.91</v>
      </c>
      <c r="P20" s="80">
        <v>19.91</v>
      </c>
      <c r="Q20" s="80">
        <v>19.91</v>
      </c>
      <c r="R20" s="80">
        <v>19.91</v>
      </c>
      <c r="S20" s="80">
        <v>19.91</v>
      </c>
    </row>
    <row r="21" spans="1:19" ht="36">
      <c r="A21" s="56" t="s">
        <v>139</v>
      </c>
      <c r="B21" s="57" t="s">
        <v>61</v>
      </c>
      <c r="C21" s="82">
        <f>SUM(C22,C27,C31)</f>
        <v>156.799</v>
      </c>
      <c r="D21" s="81">
        <f>SUM(D22,D27,D31)</f>
        <v>141.78</v>
      </c>
      <c r="E21" s="81">
        <f>SUM(E22,E27,E31)</f>
        <v>156.799</v>
      </c>
      <c r="F21" s="81">
        <f>SUM(C21,D21,E21)</f>
        <v>455.37800000000004</v>
      </c>
      <c r="G21" s="81">
        <f>SUM(G22,G27,G31)</f>
        <v>151.73999999999998</v>
      </c>
      <c r="H21" s="81">
        <f>SUM(H22,H27,H31)</f>
        <v>156.799</v>
      </c>
      <c r="I21" s="81">
        <f>SUM(I22,I27,I31)</f>
        <v>151.75199999999998</v>
      </c>
      <c r="J21" s="81">
        <f>SUM(G21,H21,I21)</f>
        <v>460.29099999999994</v>
      </c>
      <c r="K21" s="81">
        <f>SUM(K22,K27,K31)</f>
        <v>156.766</v>
      </c>
      <c r="L21" s="81">
        <f>SUM(L22,L27,L31)</f>
        <v>156.761</v>
      </c>
      <c r="M21" s="81">
        <f>SUM(M22,M27,M31)</f>
        <v>151.75199999999998</v>
      </c>
      <c r="N21" s="81">
        <f>SUM(K21,L21,M21)</f>
        <v>465.279</v>
      </c>
      <c r="O21" s="81">
        <f>SUM(O22,O27,O31)</f>
        <v>156.811</v>
      </c>
      <c r="P21" s="81">
        <f>SUM(P22,P27,P31)</f>
        <v>151.75199999999998</v>
      </c>
      <c r="Q21" s="81">
        <f>SUM(Q22,Q27,Q31)</f>
        <v>156.809</v>
      </c>
      <c r="R21" s="81">
        <f>SUM(O21,P21,Q21)</f>
        <v>465.37199999999996</v>
      </c>
      <c r="S21" s="81">
        <f>SUM(F21,J21,N21,R21)</f>
        <v>1846.3199999999997</v>
      </c>
    </row>
    <row r="22" spans="1:19" ht="12.75">
      <c r="A22" s="61"/>
      <c r="B22" s="57" t="s">
        <v>62</v>
      </c>
      <c r="C22" s="82">
        <f>SUM(C24,C25)</f>
        <v>133.54</v>
      </c>
      <c r="D22" s="82">
        <f>SUM(D24,D25)</f>
        <v>120.61699999999999</v>
      </c>
      <c r="E22" s="82">
        <f>SUM(E24,E25)</f>
        <v>133.54</v>
      </c>
      <c r="F22" s="81">
        <f>SUM(C22,D22,E22)</f>
        <v>387.697</v>
      </c>
      <c r="G22" s="82">
        <f>SUM(G24,G25)</f>
        <v>129.232</v>
      </c>
      <c r="H22" s="82">
        <f>SUM(H24,H25)</f>
        <v>133.54</v>
      </c>
      <c r="I22" s="82">
        <f>SUM(I24,I25)</f>
        <v>129.232</v>
      </c>
      <c r="J22" s="81">
        <f>SUM(G22,I22,H22)</f>
        <v>392.004</v>
      </c>
      <c r="K22" s="82">
        <f>SUM(K24,K25)</f>
        <v>133.54</v>
      </c>
      <c r="L22" s="82">
        <f>SUM(L24,L25)</f>
        <v>133.54</v>
      </c>
      <c r="M22" s="82">
        <f>SUM(M24,M25)</f>
        <v>129.232</v>
      </c>
      <c r="N22" s="81">
        <f>SUM(K22,L22,M22)</f>
        <v>396.312</v>
      </c>
      <c r="O22" s="82">
        <f>SUM(O24,O25)</f>
        <v>133.54</v>
      </c>
      <c r="P22" s="82">
        <f>SUM(P24,P25)</f>
        <v>129.232</v>
      </c>
      <c r="Q22" s="82">
        <f>SUM(Q24,Q25)</f>
        <v>133.535</v>
      </c>
      <c r="R22" s="81">
        <f>SUM(O22,P22,Q22)</f>
        <v>396.307</v>
      </c>
      <c r="S22" s="81">
        <f>SUM(R22,N22,J22,F22)</f>
        <v>1572.3200000000002</v>
      </c>
    </row>
    <row r="23" spans="1:19" ht="12.75">
      <c r="A23" s="63" t="s">
        <v>86</v>
      </c>
      <c r="B23" s="59" t="s">
        <v>21</v>
      </c>
      <c r="C23" s="8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ht="36">
      <c r="A24" s="63"/>
      <c r="B24" s="51" t="s">
        <v>109</v>
      </c>
      <c r="C24" s="82">
        <v>127.255</v>
      </c>
      <c r="D24" s="81">
        <v>114.94</v>
      </c>
      <c r="E24" s="81">
        <v>127.255</v>
      </c>
      <c r="F24" s="81">
        <f>SUM(C24,D24,E24)</f>
        <v>369.45</v>
      </c>
      <c r="G24" s="81">
        <v>123.15</v>
      </c>
      <c r="H24" s="81">
        <v>127.255</v>
      </c>
      <c r="I24" s="81">
        <v>123.15</v>
      </c>
      <c r="J24" s="81">
        <f>SUM(G24,H24,I24)</f>
        <v>373.555</v>
      </c>
      <c r="K24" s="81">
        <v>127.255</v>
      </c>
      <c r="L24" s="81">
        <v>127.255</v>
      </c>
      <c r="M24" s="81">
        <v>123.15</v>
      </c>
      <c r="N24" s="81">
        <f>SUM(K24,L24,M24)</f>
        <v>377.65999999999997</v>
      </c>
      <c r="O24" s="81">
        <v>127.255</v>
      </c>
      <c r="P24" s="81">
        <v>123.15</v>
      </c>
      <c r="Q24" s="81">
        <v>127.25</v>
      </c>
      <c r="R24" s="81">
        <f>SUM(O24,P24,Q24)</f>
        <v>377.655</v>
      </c>
      <c r="S24" s="81">
        <f>SUM(F24,J24,N24,R24)</f>
        <v>1498.32</v>
      </c>
    </row>
    <row r="25" spans="1:19" ht="12.75">
      <c r="A25" s="64"/>
      <c r="B25" s="60" t="s">
        <v>110</v>
      </c>
      <c r="C25" s="82">
        <v>6.285</v>
      </c>
      <c r="D25" s="81">
        <v>5.677</v>
      </c>
      <c r="E25" s="81">
        <v>6.285</v>
      </c>
      <c r="F25" s="81">
        <f>SUM(C25,D25,E25)</f>
        <v>18.247</v>
      </c>
      <c r="G25" s="81">
        <v>6.082</v>
      </c>
      <c r="H25" s="81">
        <v>6.285</v>
      </c>
      <c r="I25" s="81">
        <v>6.082</v>
      </c>
      <c r="J25" s="81">
        <f>SUM(G25,H25,I25)</f>
        <v>18.449</v>
      </c>
      <c r="K25" s="81">
        <v>6.285</v>
      </c>
      <c r="L25" s="81">
        <v>6.285</v>
      </c>
      <c r="M25" s="81">
        <v>6.082</v>
      </c>
      <c r="N25" s="81">
        <f>SUM(K25,L25,M25)</f>
        <v>18.652</v>
      </c>
      <c r="O25" s="81">
        <v>6.285</v>
      </c>
      <c r="P25" s="81">
        <v>6.082</v>
      </c>
      <c r="Q25" s="81">
        <v>6.285</v>
      </c>
      <c r="R25" s="81">
        <f>SUM(O25,P25,Q25)</f>
        <v>18.652</v>
      </c>
      <c r="S25" s="81">
        <f>SUM(F25,J25,N25,R25)</f>
        <v>74</v>
      </c>
    </row>
    <row r="26" spans="1:19" ht="36">
      <c r="A26" s="55" t="s">
        <v>87</v>
      </c>
      <c r="B26" s="51" t="s">
        <v>63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</row>
    <row r="27" spans="1:19" ht="24">
      <c r="A27" s="58" t="s">
        <v>88</v>
      </c>
      <c r="B27" s="51" t="s">
        <v>64</v>
      </c>
      <c r="C27" s="81">
        <f>SUM(C29,C30)</f>
        <v>15.615</v>
      </c>
      <c r="D27" s="81">
        <f>SUM(D29,D30)</f>
        <v>14.258000000000001</v>
      </c>
      <c r="E27" s="81">
        <f>SUM(E29,E30)</f>
        <v>15.615</v>
      </c>
      <c r="F27" s="81">
        <f>SUM(C27:E27)</f>
        <v>45.488</v>
      </c>
      <c r="G27" s="81">
        <f>SUM(G29,G30)</f>
        <v>15.111</v>
      </c>
      <c r="H27" s="81">
        <f>SUM(H29,H30)</f>
        <v>15.615</v>
      </c>
      <c r="I27" s="81">
        <f>SUM(I29,I30)</f>
        <v>15.123</v>
      </c>
      <c r="J27" s="81">
        <f>SUM(G27:I27)</f>
        <v>45.849</v>
      </c>
      <c r="K27" s="81">
        <f>SUM(K29,K30)</f>
        <v>15.581999999999999</v>
      </c>
      <c r="L27" s="81">
        <f>SUM(L29,L30)</f>
        <v>15.577</v>
      </c>
      <c r="M27" s="81">
        <f>SUM(M29,M30)</f>
        <v>15.123</v>
      </c>
      <c r="N27" s="81">
        <f>SUM(K27:M27)</f>
        <v>46.282</v>
      </c>
      <c r="O27" s="81">
        <f>SUM(O29,O30)</f>
        <v>15.626999999999999</v>
      </c>
      <c r="P27" s="81">
        <f>SUM(P29,P30)</f>
        <v>15.123</v>
      </c>
      <c r="Q27" s="81">
        <f>SUM(Q29,Q30)</f>
        <v>15.630999999999998</v>
      </c>
      <c r="R27" s="80">
        <f>SUM(O27:Q27)</f>
        <v>46.381</v>
      </c>
      <c r="S27" s="81">
        <f>SUM(F27,J27,N27,R27)</f>
        <v>183.99999999999997</v>
      </c>
    </row>
    <row r="28" spans="1:19" ht="12.75">
      <c r="A28" s="58"/>
      <c r="B28" s="51" t="s">
        <v>83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0"/>
      <c r="S28" s="81"/>
    </row>
    <row r="29" spans="1:19" ht="24">
      <c r="A29" s="58"/>
      <c r="B29" s="51" t="s">
        <v>102</v>
      </c>
      <c r="C29" s="81">
        <v>0.212</v>
      </c>
      <c r="D29" s="81">
        <v>0.192</v>
      </c>
      <c r="E29" s="81">
        <v>0.212</v>
      </c>
      <c r="F29" s="81">
        <f>SUM(C29,D29,E29)</f>
        <v>0.616</v>
      </c>
      <c r="G29" s="81">
        <v>0.205</v>
      </c>
      <c r="H29" s="81">
        <v>0.212</v>
      </c>
      <c r="I29" s="81">
        <v>0.205</v>
      </c>
      <c r="J29" s="81">
        <f>SUM(G29,H29,I29)</f>
        <v>0.622</v>
      </c>
      <c r="K29" s="81">
        <v>0.212</v>
      </c>
      <c r="L29" s="81">
        <v>0.212</v>
      </c>
      <c r="M29" s="81">
        <v>0.205</v>
      </c>
      <c r="N29" s="81">
        <f>SUM(K29,L29,M29)</f>
        <v>0.629</v>
      </c>
      <c r="O29" s="81">
        <v>0.212</v>
      </c>
      <c r="P29" s="81">
        <v>0.205</v>
      </c>
      <c r="Q29" s="81">
        <v>0.216</v>
      </c>
      <c r="R29" s="81">
        <f>SUM(O29,P29,Q29)</f>
        <v>0.633</v>
      </c>
      <c r="S29" s="81">
        <f>SUM(F29,J29,N29,R29)</f>
        <v>2.5</v>
      </c>
    </row>
    <row r="30" spans="1:19" ht="24">
      <c r="A30" s="58"/>
      <c r="B30" s="51" t="s">
        <v>111</v>
      </c>
      <c r="C30" s="81">
        <v>15.403</v>
      </c>
      <c r="D30" s="81">
        <v>14.066</v>
      </c>
      <c r="E30" s="81">
        <v>15.403</v>
      </c>
      <c r="F30" s="81">
        <f>SUM(C30,D30,E30)</f>
        <v>44.872</v>
      </c>
      <c r="G30" s="81">
        <v>14.906</v>
      </c>
      <c r="H30" s="81">
        <v>15.403</v>
      </c>
      <c r="I30" s="81">
        <v>14.918</v>
      </c>
      <c r="J30" s="81">
        <f>SUM(G30,H30,I30)</f>
        <v>45.227000000000004</v>
      </c>
      <c r="K30" s="81">
        <v>15.37</v>
      </c>
      <c r="L30" s="81">
        <v>15.365</v>
      </c>
      <c r="M30" s="81">
        <v>14.918</v>
      </c>
      <c r="N30" s="81">
        <f>SUM(K30,L30,M30)</f>
        <v>45.653</v>
      </c>
      <c r="O30" s="81">
        <v>15.415</v>
      </c>
      <c r="P30" s="81">
        <v>14.918</v>
      </c>
      <c r="Q30" s="81">
        <v>15.415</v>
      </c>
      <c r="R30" s="81">
        <f>SUM(O30,P30,Q30)</f>
        <v>45.748</v>
      </c>
      <c r="S30" s="81">
        <f>SUM(F30,J30,N30,R30)</f>
        <v>181.5</v>
      </c>
    </row>
    <row r="31" spans="1:19" ht="24">
      <c r="A31" s="61" t="s">
        <v>89</v>
      </c>
      <c r="B31" s="62" t="s">
        <v>65</v>
      </c>
      <c r="C31" s="81">
        <f>SUM(C33,C34)</f>
        <v>7.644</v>
      </c>
      <c r="D31" s="81">
        <f>SUM(D33,D34)</f>
        <v>6.904999999999999</v>
      </c>
      <c r="E31" s="81">
        <f>SUM(E33,E34)</f>
        <v>7.644</v>
      </c>
      <c r="F31" s="81">
        <f>SUM(C31,D31,E31)</f>
        <v>22.192999999999998</v>
      </c>
      <c r="G31" s="81">
        <f>SUM(G33,G34)</f>
        <v>7.396999999999999</v>
      </c>
      <c r="H31" s="81">
        <f>SUM(H33,H34)</f>
        <v>7.644</v>
      </c>
      <c r="I31" s="81">
        <f>SUM(I33,I34)</f>
        <v>7.396999999999999</v>
      </c>
      <c r="J31" s="81">
        <f>SUM(G31,H31,I31)</f>
        <v>22.438</v>
      </c>
      <c r="K31" s="81">
        <f>SUM(K33,K34)</f>
        <v>7.644</v>
      </c>
      <c r="L31" s="81">
        <f>SUM(L33,L34)</f>
        <v>7.644</v>
      </c>
      <c r="M31" s="81">
        <f>SUM(M33,M34)</f>
        <v>7.396999999999999</v>
      </c>
      <c r="N31" s="81">
        <f>SUM(K31,L31,M31)</f>
        <v>22.685</v>
      </c>
      <c r="O31" s="81">
        <f>SUM(O33,O34)</f>
        <v>7.644</v>
      </c>
      <c r="P31" s="81">
        <f>SUM(P33,P34)</f>
        <v>7.396999999999999</v>
      </c>
      <c r="Q31" s="81">
        <f>SUM(Q33,Q34)</f>
        <v>7.643</v>
      </c>
      <c r="R31" s="80">
        <f>SUM(O31,P31,Q31)</f>
        <v>22.684</v>
      </c>
      <c r="S31" s="81">
        <f>SUM(R31,N31,J31,F31)</f>
        <v>90</v>
      </c>
    </row>
    <row r="32" spans="1:19" ht="12.75">
      <c r="A32" s="63"/>
      <c r="B32" s="62" t="s">
        <v>83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0"/>
      <c r="P32" s="80"/>
      <c r="Q32" s="80"/>
      <c r="R32" s="80"/>
      <c r="S32" s="80"/>
    </row>
    <row r="33" spans="1:19" ht="24">
      <c r="A33" s="63"/>
      <c r="B33" s="62" t="s">
        <v>112</v>
      </c>
      <c r="C33" s="81">
        <v>1.745</v>
      </c>
      <c r="D33" s="81">
        <v>1.576</v>
      </c>
      <c r="E33" s="81">
        <v>1.745</v>
      </c>
      <c r="F33" s="81">
        <f>SUM(C33,D33,E33)</f>
        <v>5.066000000000001</v>
      </c>
      <c r="G33" s="81">
        <v>1.688</v>
      </c>
      <c r="H33" s="81">
        <v>1.745</v>
      </c>
      <c r="I33" s="81">
        <v>1.688</v>
      </c>
      <c r="J33" s="81">
        <f>SUM(G33,H33,I33)</f>
        <v>5.1209999999999996</v>
      </c>
      <c r="K33" s="81">
        <v>1.745</v>
      </c>
      <c r="L33" s="81">
        <v>1.745</v>
      </c>
      <c r="M33" s="81">
        <v>1.688</v>
      </c>
      <c r="N33" s="81">
        <f>SUM(K33,L33,M33)</f>
        <v>5.178</v>
      </c>
      <c r="O33" s="81">
        <v>1.745</v>
      </c>
      <c r="P33" s="81">
        <v>1.688</v>
      </c>
      <c r="Q33" s="81">
        <v>1.744</v>
      </c>
      <c r="R33" s="81">
        <f>SUM(O33,P33,Q33)</f>
        <v>5.177</v>
      </c>
      <c r="S33" s="81">
        <f>SUM(F33,J33,N33,R33)</f>
        <v>20.542</v>
      </c>
    </row>
    <row r="34" spans="1:19" ht="24">
      <c r="A34" s="64"/>
      <c r="B34" s="62" t="s">
        <v>113</v>
      </c>
      <c r="C34" s="81">
        <v>5.899</v>
      </c>
      <c r="D34" s="81">
        <v>5.329</v>
      </c>
      <c r="E34" s="81">
        <v>5.899</v>
      </c>
      <c r="F34" s="81">
        <f>SUM(C34,D34,E34)</f>
        <v>17.127</v>
      </c>
      <c r="G34" s="81">
        <v>5.709</v>
      </c>
      <c r="H34" s="81">
        <v>5.899</v>
      </c>
      <c r="I34" s="81">
        <v>5.709</v>
      </c>
      <c r="J34" s="81">
        <f>SUM(G34,H34,I34)</f>
        <v>17.317</v>
      </c>
      <c r="K34" s="81">
        <v>5.899</v>
      </c>
      <c r="L34" s="81">
        <v>5.899</v>
      </c>
      <c r="M34" s="81">
        <v>5.709</v>
      </c>
      <c r="N34" s="81">
        <f>SUM(K34,L34,M34)</f>
        <v>17.506999999999998</v>
      </c>
      <c r="O34" s="81">
        <v>5.899</v>
      </c>
      <c r="P34" s="81">
        <v>5.709</v>
      </c>
      <c r="Q34" s="81">
        <v>5.899</v>
      </c>
      <c r="R34" s="80">
        <f>SUM(O34,P34,Q34)</f>
        <v>17.507</v>
      </c>
      <c r="S34" s="81">
        <f>SUM(F34,J34,N34,R34)</f>
        <v>69.458</v>
      </c>
    </row>
    <row r="35" spans="1:19" ht="36">
      <c r="A35" s="65" t="s">
        <v>140</v>
      </c>
      <c r="B35" s="50" t="s">
        <v>66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</row>
    <row r="36" spans="1:19" ht="36">
      <c r="A36" s="122" t="s">
        <v>132</v>
      </c>
      <c r="B36" s="66" t="s">
        <v>67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</row>
    <row r="37" spans="1:19" ht="48">
      <c r="A37" s="67" t="s">
        <v>141</v>
      </c>
      <c r="B37" s="66" t="s">
        <v>68</v>
      </c>
      <c r="C37" s="80">
        <f>SUM(C38,C44,C48,C52)</f>
        <v>175.07700000000003</v>
      </c>
      <c r="D37" s="80">
        <f>SUM(D38,D44,D48,D52)</f>
        <v>158.12800000000001</v>
      </c>
      <c r="E37" s="80">
        <f>SUM(E38,E44,E48,E52)</f>
        <v>175.07700000000003</v>
      </c>
      <c r="F37" s="80">
        <f>SUM(C37,D37,E37)</f>
        <v>508.28200000000004</v>
      </c>
      <c r="G37" s="80">
        <f>SUM(G38,G44,G48,G52)</f>
        <v>169.428</v>
      </c>
      <c r="H37" s="80">
        <f>SUM(H38,H44,H48,H52)</f>
        <v>175.055</v>
      </c>
      <c r="I37" s="80">
        <f>SUM(I38,I44,I48,I52)</f>
        <v>169.428</v>
      </c>
      <c r="J37" s="80">
        <f>SUM(G37,H37,I37)</f>
        <v>513.9110000000001</v>
      </c>
      <c r="K37" s="80">
        <f>SUM(K38,K44,K48,K52)</f>
        <v>175.056</v>
      </c>
      <c r="L37" s="80">
        <f>SUM(L38,L44,L48,L52)</f>
        <v>175.067</v>
      </c>
      <c r="M37" s="80">
        <f>SUM(M38,M44,M48,M52)</f>
        <v>169.424</v>
      </c>
      <c r="N37" s="80">
        <f>SUM(K37,L37,M37)</f>
        <v>519.547</v>
      </c>
      <c r="O37" s="80">
        <f>SUM(O38,O44,O48,O52)</f>
        <v>175.06400000000002</v>
      </c>
      <c r="P37" s="80">
        <f>SUM(P38,P44,P48,P52)</f>
        <v>169.428</v>
      </c>
      <c r="Q37" s="80">
        <f>SUM(Q38,Q44,Q48,Q52)</f>
        <v>175.07800000000003</v>
      </c>
      <c r="R37" s="80">
        <f>SUM(O37,P37,Q37)</f>
        <v>519.57</v>
      </c>
      <c r="S37" s="81">
        <f>SUM(F37,J37,N37,R37)</f>
        <v>2061.3100000000004</v>
      </c>
    </row>
    <row r="38" spans="1:19" ht="24">
      <c r="A38" s="128" t="s">
        <v>92</v>
      </c>
      <c r="B38" s="66" t="s">
        <v>95</v>
      </c>
      <c r="C38" s="80">
        <f>SUM(C41,C42)</f>
        <v>130.228</v>
      </c>
      <c r="D38" s="80">
        <f>SUM(D41,D42)</f>
        <v>117.625</v>
      </c>
      <c r="E38" s="80">
        <f>SUM(E41,E42)</f>
        <v>130.228</v>
      </c>
      <c r="F38" s="80">
        <f>SUM(C38,D38,E38)</f>
        <v>378.081</v>
      </c>
      <c r="G38" s="80">
        <f>SUM(G41,G42)</f>
        <v>126.029</v>
      </c>
      <c r="H38" s="80">
        <f>SUM(H41,H42)</f>
        <v>130.228</v>
      </c>
      <c r="I38" s="80">
        <f>SUM(I41,I42)</f>
        <v>126.029</v>
      </c>
      <c r="J38" s="80">
        <f>SUM(G38,H38,I38)</f>
        <v>382.286</v>
      </c>
      <c r="K38" s="80">
        <f>SUM(K41,K42)</f>
        <v>130.228</v>
      </c>
      <c r="L38" s="80">
        <f>SUM(L41,L42)</f>
        <v>130.228</v>
      </c>
      <c r="M38" s="80">
        <f>SUM(M41,M42)</f>
        <v>126.025</v>
      </c>
      <c r="N38" s="80">
        <f>SUM(K38,L38,M38)</f>
        <v>386.481</v>
      </c>
      <c r="O38" s="80">
        <f>SUM(O41,O42)</f>
        <v>130.215</v>
      </c>
      <c r="P38" s="80">
        <f>SUM(P41,P42)</f>
        <v>126.029</v>
      </c>
      <c r="Q38" s="80">
        <f>SUM(Q41,Q42)</f>
        <v>130.228</v>
      </c>
      <c r="R38" s="80">
        <f>SUM(O38,P38,Q38)</f>
        <v>386.47200000000004</v>
      </c>
      <c r="S38" s="81">
        <f>SUM(F38,J38,N38,R38)</f>
        <v>1533.32</v>
      </c>
    </row>
    <row r="39" spans="1:19" ht="12.75">
      <c r="A39" s="129"/>
      <c r="B39" s="130"/>
      <c r="C39" s="131"/>
      <c r="D39" s="131"/>
      <c r="E39" s="131"/>
      <c r="F39" s="131"/>
      <c r="G39" s="131"/>
      <c r="H39" s="131"/>
      <c r="I39" s="135">
        <v>5</v>
      </c>
      <c r="J39" s="131"/>
      <c r="K39" s="131"/>
      <c r="L39" s="131"/>
      <c r="M39" s="131"/>
      <c r="N39" s="131"/>
      <c r="O39" s="131"/>
      <c r="P39" s="131"/>
      <c r="Q39" s="131"/>
      <c r="R39" s="131"/>
      <c r="S39" s="86"/>
    </row>
    <row r="40" spans="1:19" ht="12.75">
      <c r="A40" s="128"/>
      <c r="B40" s="66" t="s">
        <v>83</v>
      </c>
      <c r="C40" s="81"/>
      <c r="D40" s="81"/>
      <c r="E40" s="81"/>
      <c r="F40" s="80"/>
      <c r="G40" s="81"/>
      <c r="H40" s="81"/>
      <c r="I40" s="126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1:19" ht="24">
      <c r="A41" s="69"/>
      <c r="B41" s="60" t="s">
        <v>101</v>
      </c>
      <c r="C41" s="132">
        <v>127.255</v>
      </c>
      <c r="D41" s="127">
        <v>114.94</v>
      </c>
      <c r="E41" s="127">
        <v>127.255</v>
      </c>
      <c r="F41" s="127">
        <f>SUM(C41,D41,E41)</f>
        <v>369.45</v>
      </c>
      <c r="G41" s="127">
        <v>123.152</v>
      </c>
      <c r="H41" s="127">
        <v>127.255</v>
      </c>
      <c r="I41" s="127">
        <v>123.152</v>
      </c>
      <c r="J41" s="127">
        <f>SUM(G41,H41,I41)</f>
        <v>373.55899999999997</v>
      </c>
      <c r="K41" s="127">
        <v>127.255</v>
      </c>
      <c r="L41" s="127">
        <v>127.255</v>
      </c>
      <c r="M41" s="127">
        <v>123.152</v>
      </c>
      <c r="N41" s="127">
        <f>SUM(K41,L41,M41)</f>
        <v>377.662</v>
      </c>
      <c r="O41" s="127">
        <v>127.242</v>
      </c>
      <c r="P41" s="127">
        <v>123.152</v>
      </c>
      <c r="Q41" s="127">
        <v>127.255</v>
      </c>
      <c r="R41" s="127">
        <f>SUM(O41,P41,Q41)</f>
        <v>377.649</v>
      </c>
      <c r="S41" s="127">
        <f>SUM(F41,J41,N41,R41)</f>
        <v>1498.3200000000002</v>
      </c>
    </row>
    <row r="42" spans="1:19" ht="12.75">
      <c r="A42" s="119"/>
      <c r="B42" s="60" t="s">
        <v>99</v>
      </c>
      <c r="C42" s="81">
        <v>2.973</v>
      </c>
      <c r="D42" s="81">
        <v>2.685</v>
      </c>
      <c r="E42" s="81">
        <v>2.973</v>
      </c>
      <c r="F42" s="80">
        <f>SUM(C42,D42,E42)</f>
        <v>8.631</v>
      </c>
      <c r="G42" s="81">
        <v>2.877</v>
      </c>
      <c r="H42" s="81">
        <v>2.973</v>
      </c>
      <c r="I42" s="81">
        <v>2.877</v>
      </c>
      <c r="J42" s="80">
        <f>SUM(G42,H42,I42)</f>
        <v>8.727</v>
      </c>
      <c r="K42" s="81">
        <v>2.973</v>
      </c>
      <c r="L42" s="81">
        <v>2.973</v>
      </c>
      <c r="M42" s="81">
        <v>2.873</v>
      </c>
      <c r="N42" s="80">
        <f>SUM(K42,L42,M42)</f>
        <v>8.818999999999999</v>
      </c>
      <c r="O42" s="81">
        <v>2.973</v>
      </c>
      <c r="P42" s="81">
        <v>2.877</v>
      </c>
      <c r="Q42" s="81">
        <v>2.973</v>
      </c>
      <c r="R42" s="80">
        <f>SUM(O42,P42,Q42)</f>
        <v>8.823</v>
      </c>
      <c r="S42" s="81">
        <f>SUM(F42,J42,N42,R42)</f>
        <v>35</v>
      </c>
    </row>
    <row r="43" spans="1:19" ht="48">
      <c r="A43" s="70" t="s">
        <v>93</v>
      </c>
      <c r="B43" s="71" t="s">
        <v>115</v>
      </c>
      <c r="C43" s="81">
        <v>0</v>
      </c>
      <c r="D43" s="81">
        <v>0</v>
      </c>
      <c r="E43" s="81">
        <v>0</v>
      </c>
      <c r="F43" s="80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</row>
    <row r="44" spans="1:19" ht="24">
      <c r="A44" s="68" t="s">
        <v>94</v>
      </c>
      <c r="B44" s="120" t="s">
        <v>90</v>
      </c>
      <c r="C44" s="81">
        <f>SUM(C46,C47)</f>
        <v>7.6450000000000005</v>
      </c>
      <c r="D44" s="81">
        <f>SUM(D46,D47)</f>
        <v>6.904</v>
      </c>
      <c r="E44" s="81">
        <f>SUM(E46,E47)</f>
        <v>7.6450000000000005</v>
      </c>
      <c r="F44" s="80">
        <f>SUM(C44,D44,E44)</f>
        <v>22.194</v>
      </c>
      <c r="G44" s="81">
        <f>SUM(G46,G47)</f>
        <v>7.398</v>
      </c>
      <c r="H44" s="81">
        <f>SUM(H46,H47)</f>
        <v>7.6450000000000005</v>
      </c>
      <c r="I44" s="81">
        <f>SUM(I46,I47)</f>
        <v>7.398</v>
      </c>
      <c r="J44" s="81">
        <f>SUM(G44,H44,I44)</f>
        <v>22.441</v>
      </c>
      <c r="K44" s="81">
        <f>SUM(K46,K47)</f>
        <v>7.6450000000000005</v>
      </c>
      <c r="L44" s="81">
        <f>SUM(L46,L47)</f>
        <v>7.635</v>
      </c>
      <c r="M44" s="81">
        <f>SUM(M46,M47)</f>
        <v>7.398</v>
      </c>
      <c r="N44" s="81">
        <f>SUM(K44,L44,M44)</f>
        <v>22.678</v>
      </c>
      <c r="O44" s="81">
        <f>SUM(O46,O47)</f>
        <v>7.6450000000000005</v>
      </c>
      <c r="P44" s="81">
        <f>SUM(P46,P47)</f>
        <v>7.398</v>
      </c>
      <c r="Q44" s="81">
        <f>SUM(Q46,Q47)</f>
        <v>7.644</v>
      </c>
      <c r="R44" s="81">
        <f>SUM(O44,P44,Q44)</f>
        <v>22.686999999999998</v>
      </c>
      <c r="S44" s="81">
        <f>SUM(R44,N44,J44,F44)</f>
        <v>90</v>
      </c>
    </row>
    <row r="45" spans="1:19" ht="12.75">
      <c r="A45" s="68"/>
      <c r="B45" s="120" t="s">
        <v>83</v>
      </c>
      <c r="C45" s="81"/>
      <c r="D45" s="81"/>
      <c r="E45" s="81"/>
      <c r="F45" s="80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1:19" ht="48" customHeight="1">
      <c r="A46" s="68"/>
      <c r="B46" s="121" t="s">
        <v>116</v>
      </c>
      <c r="C46" s="81">
        <v>1.745</v>
      </c>
      <c r="D46" s="81">
        <v>1.576</v>
      </c>
      <c r="E46" s="81">
        <v>1.745</v>
      </c>
      <c r="F46" s="81">
        <f>SUM(C46,D46,E46)</f>
        <v>5.066000000000001</v>
      </c>
      <c r="G46" s="81">
        <v>1.688</v>
      </c>
      <c r="H46" s="81">
        <v>1.745</v>
      </c>
      <c r="I46" s="81">
        <v>1.688</v>
      </c>
      <c r="J46" s="81">
        <f>SUM(G46,H46,I46)</f>
        <v>5.1209999999999996</v>
      </c>
      <c r="K46" s="81">
        <v>1.745</v>
      </c>
      <c r="L46" s="81">
        <v>1.745</v>
      </c>
      <c r="M46" s="81">
        <v>1.688</v>
      </c>
      <c r="N46" s="81">
        <f>SUM(K46,L46,M46)</f>
        <v>5.178</v>
      </c>
      <c r="O46" s="81">
        <v>1.745</v>
      </c>
      <c r="P46" s="81">
        <v>1.688</v>
      </c>
      <c r="Q46" s="81">
        <v>1.744</v>
      </c>
      <c r="R46" s="81">
        <f>SUM(O46,P46,Q46)</f>
        <v>5.177</v>
      </c>
      <c r="S46" s="81">
        <f>SUM(F46,J46,N46,R46)</f>
        <v>20.542</v>
      </c>
    </row>
    <row r="47" spans="1:19" ht="24">
      <c r="A47" s="68"/>
      <c r="B47" s="121" t="s">
        <v>117</v>
      </c>
      <c r="C47" s="81">
        <v>5.9</v>
      </c>
      <c r="D47" s="81">
        <v>5.328</v>
      </c>
      <c r="E47" s="81">
        <v>5.9</v>
      </c>
      <c r="F47" s="80">
        <f>SUM(C47,D47,E47)</f>
        <v>17.128</v>
      </c>
      <c r="G47" s="81">
        <v>5.71</v>
      </c>
      <c r="H47" s="81">
        <v>5.9</v>
      </c>
      <c r="I47" s="81">
        <v>5.71</v>
      </c>
      <c r="J47" s="81">
        <f>SUM(G47,H47,I47)</f>
        <v>17.32</v>
      </c>
      <c r="K47" s="81">
        <v>5.9</v>
      </c>
      <c r="L47" s="81">
        <v>5.89</v>
      </c>
      <c r="M47" s="81">
        <v>5.71</v>
      </c>
      <c r="N47" s="81">
        <f>SUM(K47,L47,M47)</f>
        <v>17.5</v>
      </c>
      <c r="O47" s="81">
        <v>5.9</v>
      </c>
      <c r="P47" s="81">
        <v>5.71</v>
      </c>
      <c r="Q47" s="81">
        <v>5.9</v>
      </c>
      <c r="R47" s="81">
        <f>SUM(O47,P47,Q47)</f>
        <v>17.509999999999998</v>
      </c>
      <c r="S47" s="81">
        <f>SUM(F47,J47,N47,R47)</f>
        <v>69.458</v>
      </c>
    </row>
    <row r="48" spans="1:19" ht="24">
      <c r="A48" s="61"/>
      <c r="B48" s="72" t="s">
        <v>91</v>
      </c>
      <c r="C48" s="81">
        <f>SUM(C50,C51)</f>
        <v>15.632</v>
      </c>
      <c r="D48" s="81">
        <f>SUM(D50,D51)</f>
        <v>14.115</v>
      </c>
      <c r="E48" s="81">
        <f>SUM(E50,E51)</f>
        <v>15.632</v>
      </c>
      <c r="F48" s="81">
        <f>SUM(C48,D48,E48)</f>
        <v>45.379</v>
      </c>
      <c r="G48" s="81">
        <f>SUM(G50,G51)</f>
        <v>15.125</v>
      </c>
      <c r="H48" s="81">
        <f>SUM(H50,H51)</f>
        <v>15.61</v>
      </c>
      <c r="I48" s="81">
        <f>SUM(I50,I51)</f>
        <v>15.125</v>
      </c>
      <c r="J48" s="81">
        <f>SUM(G48,H48,I48)</f>
        <v>45.86</v>
      </c>
      <c r="K48" s="81">
        <f>SUM(K50,K51)</f>
        <v>15.610999999999999</v>
      </c>
      <c r="L48" s="81">
        <f>SUM(L50,L51)</f>
        <v>15.632</v>
      </c>
      <c r="M48" s="81">
        <f>SUM(M50,M51)</f>
        <v>15.125</v>
      </c>
      <c r="N48" s="81">
        <f>SUM(K48,L48,M48)</f>
        <v>46.367999999999995</v>
      </c>
      <c r="O48" s="81">
        <f>SUM(O50,O51)</f>
        <v>15.634</v>
      </c>
      <c r="P48" s="81">
        <f>SUM(P50,P51)</f>
        <v>15.125</v>
      </c>
      <c r="Q48" s="81">
        <f>SUM(Q50,Q51)</f>
        <v>15.634</v>
      </c>
      <c r="R48" s="81">
        <f>SUM(O48,P48,Q48)</f>
        <v>46.393</v>
      </c>
      <c r="S48" s="81">
        <f>SUM(R48,N48,J48,F48)</f>
        <v>183.99999999999997</v>
      </c>
    </row>
    <row r="49" spans="1:19" ht="12.75">
      <c r="A49" s="63" t="s">
        <v>96</v>
      </c>
      <c r="B49" s="73" t="s">
        <v>83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1:19" ht="24">
      <c r="A50" s="63"/>
      <c r="B50" s="74" t="s">
        <v>102</v>
      </c>
      <c r="C50" s="83">
        <v>0.212</v>
      </c>
      <c r="D50" s="83">
        <v>0.192</v>
      </c>
      <c r="E50" s="83">
        <v>0.212</v>
      </c>
      <c r="F50" s="83">
        <f>SUM(C50,D50,E50)</f>
        <v>0.616</v>
      </c>
      <c r="G50" s="83">
        <v>0.205</v>
      </c>
      <c r="H50" s="83">
        <v>0.212</v>
      </c>
      <c r="I50" s="83">
        <v>0.205</v>
      </c>
      <c r="J50" s="83">
        <f>SUM(G50,H50,I50)</f>
        <v>0.622</v>
      </c>
      <c r="K50" s="83">
        <v>0.212</v>
      </c>
      <c r="L50" s="83">
        <v>0.212</v>
      </c>
      <c r="M50" s="83">
        <v>0.205</v>
      </c>
      <c r="N50" s="83">
        <f>SUM(K50,L50,M50)</f>
        <v>0.629</v>
      </c>
      <c r="O50" s="83">
        <v>0.214</v>
      </c>
      <c r="P50" s="83">
        <v>0.205</v>
      </c>
      <c r="Q50" s="83">
        <v>0.214</v>
      </c>
      <c r="R50" s="83">
        <f>SUM(O50,P50,Q50)</f>
        <v>0.633</v>
      </c>
      <c r="S50" s="83">
        <f>SUM(F50,J50,N50,R50)</f>
        <v>2.5</v>
      </c>
    </row>
    <row r="51" spans="1:19" ht="24">
      <c r="A51" s="64"/>
      <c r="B51" s="74" t="s">
        <v>118</v>
      </c>
      <c r="C51" s="81">
        <v>15.42</v>
      </c>
      <c r="D51" s="81">
        <v>13.923</v>
      </c>
      <c r="E51" s="81">
        <v>15.42</v>
      </c>
      <c r="F51" s="81">
        <f>SUM(C51,D51,E51)</f>
        <v>44.763</v>
      </c>
      <c r="G51" s="81">
        <v>14.92</v>
      </c>
      <c r="H51" s="81">
        <v>15.398</v>
      </c>
      <c r="I51" s="81">
        <v>14.92</v>
      </c>
      <c r="J51" s="81">
        <f>SUM(G51,H51,I51)</f>
        <v>45.238</v>
      </c>
      <c r="K51" s="81">
        <v>15.399</v>
      </c>
      <c r="L51" s="81">
        <v>15.42</v>
      </c>
      <c r="M51" s="81">
        <v>14.92</v>
      </c>
      <c r="N51" s="81">
        <f>SUM(K51,L51,M51)</f>
        <v>45.739</v>
      </c>
      <c r="O51" s="81">
        <v>15.42</v>
      </c>
      <c r="P51" s="81">
        <v>14.92</v>
      </c>
      <c r="Q51" s="81">
        <v>15.42</v>
      </c>
      <c r="R51" s="81">
        <f>SUM(O51,P51,Q51)</f>
        <v>45.76</v>
      </c>
      <c r="S51" s="81">
        <f>SUM(F51,J51,N51,R51)</f>
        <v>181.5</v>
      </c>
    </row>
    <row r="52" spans="1:19" ht="72">
      <c r="A52" s="61" t="s">
        <v>124</v>
      </c>
      <c r="B52" s="57" t="s">
        <v>69</v>
      </c>
      <c r="C52" s="83">
        <v>21.572</v>
      </c>
      <c r="D52" s="83">
        <v>19.484</v>
      </c>
      <c r="E52" s="83">
        <v>21.572</v>
      </c>
      <c r="F52" s="83">
        <f>SUM(C52,D52,E52)</f>
        <v>62.628</v>
      </c>
      <c r="G52" s="83">
        <v>20.876</v>
      </c>
      <c r="H52" s="83">
        <v>21.572</v>
      </c>
      <c r="I52" s="83">
        <v>20.876</v>
      </c>
      <c r="J52" s="83">
        <f>SUM(G52,H52,I52)</f>
        <v>63.324</v>
      </c>
      <c r="K52" s="83">
        <v>21.572</v>
      </c>
      <c r="L52" s="83">
        <v>21.572</v>
      </c>
      <c r="M52" s="83">
        <v>20.876</v>
      </c>
      <c r="N52" s="83">
        <f>SUM(K52,L52,M52)</f>
        <v>64.02</v>
      </c>
      <c r="O52" s="83">
        <v>21.57</v>
      </c>
      <c r="P52" s="83">
        <v>20.876</v>
      </c>
      <c r="Q52" s="83">
        <v>21.572</v>
      </c>
      <c r="R52" s="83">
        <f>SUM(O52,P52,Q52)</f>
        <v>64.018</v>
      </c>
      <c r="S52" s="83">
        <f>SUM(R52,N52,J52,F52)</f>
        <v>253.99</v>
      </c>
    </row>
    <row r="53" spans="1:19" ht="24">
      <c r="A53" s="56"/>
      <c r="B53" s="75" t="s">
        <v>74</v>
      </c>
      <c r="C53" s="83"/>
      <c r="D53" s="84"/>
      <c r="E53" s="83"/>
      <c r="F53" s="84"/>
      <c r="G53" s="83"/>
      <c r="H53" s="84"/>
      <c r="I53" s="83"/>
      <c r="J53" s="84"/>
      <c r="K53" s="83"/>
      <c r="L53" s="84"/>
      <c r="M53" s="83"/>
      <c r="N53" s="84"/>
      <c r="O53" s="83"/>
      <c r="P53" s="84"/>
      <c r="Q53" s="83"/>
      <c r="R53" s="84"/>
      <c r="S53" s="83"/>
    </row>
    <row r="54" spans="1:19" ht="24">
      <c r="A54" s="76" t="s">
        <v>143</v>
      </c>
      <c r="B54" s="77" t="s">
        <v>75</v>
      </c>
      <c r="C54" s="85">
        <v>85.87</v>
      </c>
      <c r="D54" s="86">
        <v>85.87</v>
      </c>
      <c r="E54" s="85">
        <v>85.89</v>
      </c>
      <c r="F54" s="86">
        <v>85.87</v>
      </c>
      <c r="G54" s="85">
        <v>85.87</v>
      </c>
      <c r="H54" s="86">
        <v>85.87</v>
      </c>
      <c r="I54" s="85">
        <v>85.87</v>
      </c>
      <c r="J54" s="86">
        <v>85.87</v>
      </c>
      <c r="K54" s="85">
        <v>85.87</v>
      </c>
      <c r="L54" s="86">
        <v>85.87</v>
      </c>
      <c r="M54" s="85">
        <v>85.87</v>
      </c>
      <c r="N54" s="86">
        <v>85.87</v>
      </c>
      <c r="O54" s="85">
        <v>85.87</v>
      </c>
      <c r="P54" s="86">
        <v>85.87</v>
      </c>
      <c r="Q54" s="85">
        <v>85.87</v>
      </c>
      <c r="R54" s="86">
        <v>85.86</v>
      </c>
      <c r="S54" s="85">
        <v>85.87</v>
      </c>
    </row>
    <row r="55" spans="1:19" ht="24">
      <c r="A55" s="76"/>
      <c r="B55" s="77" t="s">
        <v>76</v>
      </c>
      <c r="C55" s="85"/>
      <c r="D55" s="86"/>
      <c r="E55" s="85"/>
      <c r="F55" s="86"/>
      <c r="G55" s="85"/>
      <c r="H55" s="86"/>
      <c r="I55" s="85"/>
      <c r="J55" s="86"/>
      <c r="K55" s="85"/>
      <c r="L55" s="86"/>
      <c r="M55" s="85"/>
      <c r="N55" s="86"/>
      <c r="O55" s="85"/>
      <c r="P55" s="86"/>
      <c r="Q55" s="85"/>
      <c r="R55" s="86"/>
      <c r="S55" s="85"/>
    </row>
    <row r="56" spans="1:19" ht="12.75">
      <c r="A56" s="78"/>
      <c r="B56" s="79"/>
      <c r="C56" s="87"/>
      <c r="D56" s="88"/>
      <c r="E56" s="87"/>
      <c r="F56" s="88"/>
      <c r="G56" s="87"/>
      <c r="H56" s="88"/>
      <c r="I56" s="87"/>
      <c r="J56" s="88"/>
      <c r="K56" s="87"/>
      <c r="L56" s="88"/>
      <c r="M56" s="87"/>
      <c r="N56" s="88"/>
      <c r="O56" s="87"/>
      <c r="P56" s="88"/>
      <c r="Q56" s="87"/>
      <c r="R56" s="88"/>
      <c r="S56" s="87"/>
    </row>
    <row r="57" spans="1:19" ht="12.75">
      <c r="A57" s="26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ht="15.75">
      <c r="A58" s="26"/>
      <c r="B58" s="27"/>
      <c r="C58" s="31"/>
      <c r="D58" s="31"/>
      <c r="E58" s="31"/>
      <c r="F58" s="31"/>
      <c r="G58" s="31" t="s">
        <v>131</v>
      </c>
      <c r="H58" s="31"/>
      <c r="I58" s="31"/>
      <c r="J58" s="31"/>
      <c r="K58" s="31"/>
      <c r="L58" s="31"/>
      <c r="M58" s="31"/>
      <c r="N58" s="31"/>
      <c r="O58" s="31"/>
      <c r="P58" s="31"/>
      <c r="Q58" s="28"/>
      <c r="R58" s="28"/>
      <c r="S58" s="28"/>
    </row>
    <row r="59" spans="1:19" ht="15.75">
      <c r="A59" s="26"/>
      <c r="B59" s="27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8"/>
      <c r="R59" s="28"/>
      <c r="S59" s="28"/>
    </row>
    <row r="60" spans="1:19" ht="15.75">
      <c r="A60" s="21"/>
      <c r="B60" s="22"/>
      <c r="C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  <c r="O60" s="8"/>
      <c r="P60" s="8"/>
      <c r="Q60" s="25"/>
      <c r="R60" s="25"/>
      <c r="S60" s="25"/>
    </row>
    <row r="61" spans="1:19" ht="12.75">
      <c r="A61" s="21"/>
      <c r="B61" s="22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5"/>
      <c r="S61" s="25"/>
    </row>
    <row r="62" spans="1:19" ht="12.75">
      <c r="A62" s="21"/>
      <c r="B62" s="22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</row>
  </sheetData>
  <sheetProtection/>
  <mergeCells count="7">
    <mergeCell ref="S7:S8"/>
    <mergeCell ref="A7:A8"/>
    <mergeCell ref="B7:B8"/>
    <mergeCell ref="C7:F7"/>
    <mergeCell ref="G7:J7"/>
    <mergeCell ref="K7:N7"/>
    <mergeCell ref="O7:R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2017-02-20T07:19:36Z</cp:lastPrinted>
  <dcterms:created xsi:type="dcterms:W3CDTF">2008-08-27T06:46:09Z</dcterms:created>
  <dcterms:modified xsi:type="dcterms:W3CDTF">2017-02-20T12:32:23Z</dcterms:modified>
  <cp:category/>
  <cp:version/>
  <cp:contentType/>
  <cp:contentStatus/>
</cp:coreProperties>
</file>